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2566 ฝ่ายแผนงานและประกัน\บริหารความเสี่ยง\รายงานรอบ 6 เดือน\"/>
    </mc:Choice>
  </mc:AlternateContent>
  <bookViews>
    <workbookView xWindow="-120" yWindow="-120" windowWidth="29040" windowHeight="15840" tabRatio="636" activeTab="2"/>
  </bookViews>
  <sheets>
    <sheet name="FM-RM-01 (มหาวิทยาลัย)" sheetId="1" r:id="rId1"/>
    <sheet name="FM-RM-02 (มหาวิทยาลัย)" sheetId="29" r:id="rId2"/>
    <sheet name="FM-RM-03 (6 เดือน)" sheetId="33" r:id="rId3"/>
    <sheet name="กราฟ" sheetId="34" state="hidden" r:id="rId4"/>
    <sheet name="FM-RM-03" sheetId="30" state="hidden" r:id="rId5"/>
    <sheet name="ตย FM-RM-01" sheetId="31" state="hidden" r:id="rId6"/>
    <sheet name="ตย FM-RM-02 " sheetId="32" state="hidden" r:id="rId7"/>
    <sheet name="กองบริการการศึกษา" sheetId="19" state="hidden" r:id="rId8"/>
    <sheet name="กองแผน" sheetId="20" state="hidden" r:id="rId9"/>
    <sheet name="สถาบันวิจัยฯ" sheetId="21" state="hidden" r:id="rId10"/>
    <sheet name="กองพัฒนานักศึกษา" sheetId="22" state="hidden" r:id="rId11"/>
    <sheet name="กองกลาง" sheetId="23" state="hidden" r:id="rId12"/>
    <sheet name="กองบริหารงานบุคคล" sheetId="26" state="hidden" r:id="rId13"/>
    <sheet name="สำนักวิทย" sheetId="25" state="hidden" r:id="rId14"/>
    <sheet name="กองคลัง" sheetId="24" state="hidden" r:id="rId15"/>
    <sheet name="FM-RM 02" sheetId="7" state="hidden" r:id="rId16"/>
    <sheet name="FM-RM 03" sheetId="8" state="hidden" r:id="rId17"/>
  </sheets>
  <definedNames>
    <definedName name="_xlnm.Print_Area" localSheetId="15">'FM-RM 02'!$A$1:$S$60</definedName>
    <definedName name="_xlnm.Print_Area" localSheetId="16">'FM-RM 03'!$A$1:$X$47</definedName>
    <definedName name="_xlnm.Print_Area" localSheetId="0">'FM-RM-01 (มหาวิทยาลัย)'!$A$1:$R$79</definedName>
    <definedName name="_xlnm.Print_Area" localSheetId="1">'FM-RM-02 (มหาวิทยาลัย)'!$A$1:$S$35</definedName>
    <definedName name="_xlnm.Print_Area" localSheetId="4">'FM-RM-03'!$A$1:$X$24</definedName>
    <definedName name="_xlnm.Print_Area" localSheetId="2">'FM-RM-03 (6 เดือน)'!$A$1:$X$40</definedName>
    <definedName name="_xlnm.Print_Area" localSheetId="11">กองกลาง!$A$1:$R$21</definedName>
    <definedName name="_xlnm.Print_Area" localSheetId="14">กองคลัง!$A$1:$R$28</definedName>
    <definedName name="_xlnm.Print_Area" localSheetId="7">กองบริการการศึกษา!$A$1:$R$10</definedName>
    <definedName name="_xlnm.Print_Area" localSheetId="12">กองบริหารงานบุคคล!$A$1:$R$10</definedName>
    <definedName name="_xlnm.Print_Area" localSheetId="8">กองแผน!$A$1:$R$21</definedName>
    <definedName name="_xlnm.Print_Area" localSheetId="10">กองพัฒนานักศึกษา!$A$1:$R$15</definedName>
    <definedName name="_xlnm.Print_Area" localSheetId="5">'ตย FM-RM-01'!$A$1:$R$89</definedName>
    <definedName name="_xlnm.Print_Area" localSheetId="6">'ตย FM-RM-02 '!$A$1:$S$45</definedName>
    <definedName name="_xlnm.Print_Area" localSheetId="9">สถาบันวิจัยฯ!$A$1:$R$16</definedName>
    <definedName name="_xlnm.Print_Area" localSheetId="13">สำนักวิทย!$A$1:$R$10</definedName>
    <definedName name="_xlnm.Print_Titles" localSheetId="15">'FM-RM 02'!$3:$4</definedName>
    <definedName name="_xlnm.Print_Titles" localSheetId="16">'FM-RM 03'!$3:$4</definedName>
    <definedName name="_xlnm.Print_Titles" localSheetId="0">'FM-RM-01 (มหาวิทยาลัย)'!$3:$4</definedName>
    <definedName name="_xlnm.Print_Titles" localSheetId="1">'FM-RM-02 (มหาวิทยาลัย)'!$3:$4</definedName>
    <definedName name="_xlnm.Print_Titles" localSheetId="4">'FM-RM-03'!$3:$4</definedName>
    <definedName name="_xlnm.Print_Titles" localSheetId="2">'FM-RM-03 (6 เดือน)'!$3:$4</definedName>
    <definedName name="_xlnm.Print_Titles" localSheetId="11">กองกลาง!$3:$4</definedName>
    <definedName name="_xlnm.Print_Titles" localSheetId="14">กองคลัง!$3:$4</definedName>
    <definedName name="_xlnm.Print_Titles" localSheetId="7">กองบริการการศึกษา!$3:$4</definedName>
    <definedName name="_xlnm.Print_Titles" localSheetId="12">กองบริหารงานบุคคล!$3:$4</definedName>
    <definedName name="_xlnm.Print_Titles" localSheetId="8">กองแผน!$3:$4</definedName>
    <definedName name="_xlnm.Print_Titles" localSheetId="10">กองพัฒนานักศึกษา!$3:$4</definedName>
    <definedName name="_xlnm.Print_Titles" localSheetId="5">'ตย FM-RM-01'!$3:$4</definedName>
    <definedName name="_xlnm.Print_Titles" localSheetId="6">'ตย FM-RM-02 '!$3:$4</definedName>
    <definedName name="_xlnm.Print_Titles" localSheetId="9">สถาบันวิจัยฯ!$3:$4</definedName>
    <definedName name="_xlnm.Print_Titles" localSheetId="13">สำนักวิทย!$3:$4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4" l="1"/>
  <c r="I6" i="34"/>
  <c r="H6" i="34"/>
  <c r="G6" i="34"/>
  <c r="F6" i="34"/>
  <c r="E6" i="34"/>
  <c r="D6" i="34"/>
  <c r="C6" i="34"/>
  <c r="J5" i="34"/>
  <c r="I5" i="34"/>
  <c r="H5" i="34"/>
  <c r="G5" i="34"/>
  <c r="F5" i="34"/>
  <c r="E5" i="34"/>
  <c r="D5" i="34"/>
  <c r="C5" i="34"/>
  <c r="V26" i="33"/>
  <c r="W26" i="33" s="1"/>
  <c r="N26" i="33"/>
  <c r="O26" i="33" s="1"/>
  <c r="J26" i="33"/>
  <c r="K26" i="33" s="1"/>
  <c r="V16" i="33"/>
  <c r="W16" i="33" s="1"/>
  <c r="N16" i="33"/>
  <c r="O16" i="33" s="1"/>
  <c r="J16" i="33"/>
  <c r="K16" i="33" s="1"/>
  <c r="V19" i="33"/>
  <c r="W19" i="33" s="1"/>
  <c r="N19" i="33"/>
  <c r="O19" i="33" s="1"/>
  <c r="J19" i="33"/>
  <c r="K19" i="33" s="1"/>
  <c r="V38" i="33"/>
  <c r="W38" i="33" s="1"/>
  <c r="N38" i="33"/>
  <c r="O38" i="33" s="1"/>
  <c r="J38" i="33"/>
  <c r="K38" i="33" s="1"/>
  <c r="V34" i="33"/>
  <c r="W34" i="33" s="1"/>
  <c r="N34" i="33"/>
  <c r="O34" i="33" s="1"/>
  <c r="J34" i="33"/>
  <c r="K34" i="33" s="1"/>
  <c r="V23" i="33"/>
  <c r="W23" i="33" s="1"/>
  <c r="N23" i="33"/>
  <c r="O23" i="33" s="1"/>
  <c r="J23" i="33"/>
  <c r="K23" i="33" s="1"/>
  <c r="V11" i="33"/>
  <c r="W11" i="33" s="1"/>
  <c r="N11" i="33"/>
  <c r="O11" i="33" s="1"/>
  <c r="J11" i="33"/>
  <c r="K11" i="33" s="1"/>
  <c r="V6" i="33"/>
  <c r="W6" i="33" s="1"/>
  <c r="N6" i="33"/>
  <c r="O6" i="33" s="1"/>
  <c r="J6" i="33"/>
  <c r="K6" i="33" s="1"/>
  <c r="N13" i="29" l="1"/>
  <c r="O13" i="29" s="1"/>
  <c r="J13" i="29"/>
  <c r="K13" i="29" s="1"/>
  <c r="N23" i="29" l="1"/>
  <c r="O23" i="29" s="1"/>
  <c r="J23" i="29"/>
  <c r="K23" i="29" s="1"/>
  <c r="N20" i="29" l="1"/>
  <c r="O20" i="29" s="1"/>
  <c r="J20" i="29"/>
  <c r="K20" i="29" s="1"/>
  <c r="N35" i="29" l="1"/>
  <c r="O35" i="29" s="1"/>
  <c r="J35" i="29"/>
  <c r="K35" i="29" s="1"/>
  <c r="N31" i="29"/>
  <c r="O31" i="29" s="1"/>
  <c r="J31" i="29"/>
  <c r="K31" i="29" s="1"/>
  <c r="N8" i="29"/>
  <c r="O8" i="29" s="1"/>
  <c r="J8" i="29"/>
  <c r="K8" i="29" s="1"/>
  <c r="P75" i="1"/>
  <c r="Q75" i="1" s="1"/>
  <c r="P70" i="1"/>
  <c r="Q70" i="1" s="1"/>
  <c r="P65" i="1"/>
  <c r="Q65" i="1" s="1"/>
  <c r="P43" i="1"/>
  <c r="Q43" i="1" s="1"/>
  <c r="P48" i="1"/>
  <c r="Q48" i="1" s="1"/>
  <c r="P53" i="1"/>
  <c r="Q53" i="1" s="1"/>
  <c r="P27" i="1"/>
  <c r="Q27" i="1" s="1"/>
  <c r="P22" i="1"/>
  <c r="Q22" i="1" s="1"/>
  <c r="P17" i="1"/>
  <c r="Q17" i="1" s="1"/>
  <c r="P11" i="1" l="1"/>
  <c r="Q11" i="1" s="1"/>
  <c r="N43" i="32" l="1"/>
  <c r="O43" i="32" s="1"/>
  <c r="J43" i="32"/>
  <c r="K43" i="32" s="1"/>
  <c r="N39" i="32"/>
  <c r="O39" i="32" s="1"/>
  <c r="J39" i="32"/>
  <c r="K39" i="32" s="1"/>
  <c r="N31" i="32"/>
  <c r="O31" i="32" s="1"/>
  <c r="J31" i="32"/>
  <c r="K31" i="32" s="1"/>
  <c r="N28" i="32"/>
  <c r="O28" i="32" s="1"/>
  <c r="J28" i="32"/>
  <c r="K28" i="32" s="1"/>
  <c r="N26" i="32"/>
  <c r="O26" i="32" s="1"/>
  <c r="J26" i="32"/>
  <c r="K26" i="32" s="1"/>
  <c r="N23" i="32"/>
  <c r="O23" i="32" s="1"/>
  <c r="J23" i="32"/>
  <c r="K23" i="32" s="1"/>
  <c r="N18" i="32"/>
  <c r="O18" i="32" s="1"/>
  <c r="J18" i="32"/>
  <c r="K18" i="32" s="1"/>
  <c r="N15" i="32"/>
  <c r="O15" i="32" s="1"/>
  <c r="K15" i="32"/>
  <c r="J15" i="32"/>
  <c r="N10" i="32"/>
  <c r="O10" i="32" s="1"/>
  <c r="J10" i="32"/>
  <c r="K10" i="32" s="1"/>
  <c r="N6" i="32"/>
  <c r="O6" i="32" s="1"/>
  <c r="J6" i="32"/>
  <c r="K6" i="32" s="1"/>
  <c r="P85" i="31"/>
  <c r="Q85" i="31" s="1"/>
  <c r="P80" i="31"/>
  <c r="Q80" i="31" s="1"/>
  <c r="P75" i="31"/>
  <c r="Q75" i="31" s="1"/>
  <c r="P69" i="31"/>
  <c r="Q69" i="31" s="1"/>
  <c r="P63" i="31"/>
  <c r="Q63" i="31" s="1"/>
  <c r="P58" i="31"/>
  <c r="Q58" i="31" s="1"/>
  <c r="P53" i="31"/>
  <c r="Q53" i="31" s="1"/>
  <c r="P48" i="31"/>
  <c r="Q48" i="31" s="1"/>
  <c r="P42" i="31"/>
  <c r="Q42" i="31" s="1"/>
  <c r="P37" i="31"/>
  <c r="Q37" i="31" s="1"/>
  <c r="P32" i="31"/>
  <c r="Q32" i="31" s="1"/>
  <c r="P27" i="31"/>
  <c r="Q27" i="31" s="1"/>
  <c r="P21" i="31"/>
  <c r="Q21" i="31" s="1"/>
  <c r="P16" i="31"/>
  <c r="Q16" i="31" s="1"/>
  <c r="P11" i="31"/>
  <c r="Q11" i="31" s="1"/>
  <c r="P6" i="31"/>
  <c r="Q6" i="31" s="1"/>
  <c r="H96" i="31" l="1"/>
  <c r="H93" i="31"/>
  <c r="H97" i="31"/>
  <c r="H94" i="31"/>
  <c r="H95" i="31"/>
  <c r="H98" i="31" l="1"/>
  <c r="V6" i="30" l="1"/>
  <c r="W6" i="30" s="1"/>
  <c r="N6" i="30"/>
  <c r="O6" i="30" s="1"/>
  <c r="J6" i="30"/>
  <c r="K6" i="30" s="1"/>
  <c r="V22" i="30"/>
  <c r="W22" i="30" s="1"/>
  <c r="N22" i="30"/>
  <c r="O22" i="30" s="1"/>
  <c r="J22" i="30"/>
  <c r="K22" i="30" s="1"/>
  <c r="V18" i="30"/>
  <c r="W18" i="30" s="1"/>
  <c r="N18" i="30"/>
  <c r="O18" i="30" s="1"/>
  <c r="J18" i="30"/>
  <c r="K18" i="30" s="1"/>
  <c r="V14" i="30" l="1"/>
  <c r="W14" i="30" s="1"/>
  <c r="V10" i="30"/>
  <c r="W10" i="30" s="1"/>
  <c r="N14" i="30"/>
  <c r="O14" i="30" s="1"/>
  <c r="J14" i="30"/>
  <c r="K14" i="30" s="1"/>
  <c r="N10" i="30"/>
  <c r="O10" i="30" s="1"/>
  <c r="J10" i="30"/>
  <c r="K10" i="30" s="1"/>
  <c r="N16" i="29" l="1"/>
  <c r="O16" i="29" s="1"/>
  <c r="J16" i="29"/>
  <c r="K16" i="29" s="1"/>
  <c r="N6" i="29" l="1"/>
  <c r="O6" i="29" s="1"/>
  <c r="J6" i="29"/>
  <c r="K6" i="29" s="1"/>
  <c r="P6" i="1" l="1"/>
  <c r="Q6" i="1" s="1"/>
  <c r="P32" i="1" l="1"/>
  <c r="Q32" i="1" s="1"/>
  <c r="P6" i="26" l="1"/>
  <c r="Q6" i="26" s="1"/>
  <c r="P6" i="25"/>
  <c r="Q6" i="25" s="1"/>
  <c r="P24" i="24"/>
  <c r="Q24" i="24" s="1"/>
  <c r="P18" i="24"/>
  <c r="Q18" i="24" s="1"/>
  <c r="P12" i="24"/>
  <c r="Q12" i="24" s="1"/>
  <c r="P7" i="24"/>
  <c r="Q7" i="24" s="1"/>
  <c r="P17" i="23"/>
  <c r="Q17" i="23" s="1"/>
  <c r="P12" i="23"/>
  <c r="Q12" i="23" s="1"/>
  <c r="P6" i="23"/>
  <c r="Q6" i="23" s="1"/>
  <c r="P11" i="22"/>
  <c r="Q11" i="22" s="1"/>
  <c r="P6" i="22"/>
  <c r="Q6" i="22" s="1"/>
  <c r="P12" i="21"/>
  <c r="Q12" i="21" s="1"/>
  <c r="P6" i="21"/>
  <c r="Q6" i="21" s="1"/>
  <c r="P17" i="20"/>
  <c r="Q17" i="20" s="1"/>
  <c r="P11" i="20"/>
  <c r="Q11" i="20" s="1"/>
  <c r="P6" i="20"/>
  <c r="Q6" i="20" s="1"/>
  <c r="P6" i="19"/>
  <c r="Q6" i="19" s="1"/>
  <c r="N38" i="7" l="1"/>
  <c r="O38" i="7" s="1"/>
  <c r="J38" i="7"/>
  <c r="K38" i="7" s="1"/>
  <c r="N56" i="7" l="1"/>
  <c r="O56" i="7" s="1"/>
  <c r="N49" i="7"/>
  <c r="O49" i="7" s="1"/>
  <c r="N43" i="7"/>
  <c r="O43" i="7" s="1"/>
  <c r="N33" i="7"/>
  <c r="O33" i="7" s="1"/>
  <c r="N28" i="7"/>
  <c r="O28" i="7" s="1"/>
  <c r="N22" i="7"/>
  <c r="O22" i="7" s="1"/>
  <c r="N17" i="7"/>
  <c r="O17" i="7" s="1"/>
  <c r="N12" i="7"/>
  <c r="O12" i="7" s="1"/>
  <c r="N6" i="7"/>
  <c r="O6" i="7" s="1"/>
  <c r="J56" i="7"/>
  <c r="K56" i="7" s="1"/>
  <c r="J49" i="7"/>
  <c r="K49" i="7" s="1"/>
  <c r="J43" i="7"/>
  <c r="K43" i="7" s="1"/>
  <c r="J33" i="7"/>
  <c r="K33" i="7" s="1"/>
  <c r="J28" i="7"/>
  <c r="K28" i="7" s="1"/>
  <c r="J22" i="7"/>
  <c r="K22" i="7" s="1"/>
  <c r="J17" i="7"/>
  <c r="K17" i="7" s="1"/>
  <c r="J12" i="7"/>
  <c r="K12" i="7" s="1"/>
  <c r="J6" i="7"/>
  <c r="K6" i="7" s="1"/>
  <c r="P59" i="1" l="1"/>
  <c r="Q59" i="1" s="1"/>
  <c r="H87" i="1" s="1"/>
  <c r="P38" i="1"/>
  <c r="Q38" i="1" s="1"/>
  <c r="H84" i="1" l="1"/>
  <c r="H85" i="1"/>
  <c r="H86" i="1"/>
  <c r="H83" i="1"/>
  <c r="H88" i="1" l="1"/>
</calcChain>
</file>

<file path=xl/sharedStrings.xml><?xml version="1.0" encoding="utf-8"?>
<sst xmlns="http://schemas.openxmlformats.org/spreadsheetml/2006/main" count="1899" uniqueCount="531">
  <si>
    <t>คำอธิบาย</t>
  </si>
  <si>
    <t>โอกาสที่จะเกิด</t>
  </si>
  <si>
    <t>ระดับ</t>
  </si>
  <si>
    <t>ผลกระทบ</t>
  </si>
  <si>
    <t>1.ด้านกลยุทธ์</t>
  </si>
  <si>
    <t>สูงมาก</t>
  </si>
  <si>
    <t>สูง</t>
  </si>
  <si>
    <t>น้อย</t>
  </si>
  <si>
    <t>น้อยมาก</t>
  </si>
  <si>
    <t>2.ด้านการปฏิบัติงาน</t>
  </si>
  <si>
    <t>3. ด้านทรัพยากร (การเงิน งบประมาณ ระบบเทคโนโลยีสารสนเทศ อาคารสถานที่)</t>
  </si>
  <si>
    <t>4.ด้านนโยบาย กฎหมาย ระเบียบ ข้อบังคับ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</si>
  <si>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</si>
  <si>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</si>
  <si>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</si>
  <si>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</si>
  <si>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 xml:space="preserve">โอกาส </t>
  </si>
  <si>
    <t>5) บริหารจัดการและอื่นๆ</t>
  </si>
  <si>
    <t>คแนน
(L x I)</t>
  </si>
  <si>
    <t>5. ความเสี่ยงการทุจริต</t>
  </si>
  <si>
    <t>ระดับความเสี่ยง</t>
  </si>
  <si>
    <t>P</t>
  </si>
  <si>
    <t>ปานกลาง</t>
  </si>
  <si>
    <t>ไฟฟ้าดับ (ความเสี่ยงเดิม ปี62)</t>
  </si>
  <si>
    <t>ภัยคุกคามทางระบบเทคโนโลยีสารสนเทศ (ความเสี่ยงเดิม ปี62)</t>
  </si>
  <si>
    <t>การเอื้อประโยชน์ต่อพวกพ้องในการจัดซื้อจัดจ้าง (ความเสี่ยงเดิม ปี 62)</t>
  </si>
  <si>
    <t xml:space="preserve">1. เกิดจากภัยธรรมชาติ อาจเกิดจากฝนตก พายุคะนอง ฟ้าผ่าลงสายส่งหรืออุปกรณ์ไฟฟ้า  ไฟป่า 
2. เกิดจากสัตว์ที่เป็นสาเหตุให้เกิดไฟฟ้าในสถานีไฟฟ้าแรงสูง เช่น งูเลื้อยขึ้นไปบนเสาไฟฟ้า เเละสายไฟฟ้า แมวหรือตุ๊กแกปีนขึ้นสู่อุปกรณ์ไฟฟ้าต่าง ๆ หรือนกเกาะลูกถ้วยแล้วเกิดกระแสไฟฟ้าลัดวงจรไหลผ่านตัวนกลงสู่ดิน ส่งผลให้อุปกรณ์ป้องทำงาน ทำให้ไฟดับ 
3. ขัดข้องในส่วนระบบผลิตไฟฟ้าขัดข้องจากอุปกรณ์ไฟฟ้าผิดปกติในระบบส่ง การลัดวงจรของระบบส่งไฟฟ้าต้นไม้ที่ขึ้นขนานอยู่กับแนวสายไฟฟ้า ไปแตะสายไฟฟ้า
</t>
  </si>
  <si>
    <t>มีผู้ทุพพลภาพหรือเสียชีวิตหรือมูลค่าความเสียหายเกินกว่า 500,000 บาท</t>
  </si>
  <si>
    <t>มีการบาดเจ็บหรือเจ็บป่วยที่รุนแรง หรือความเสียหาย 100,001 – 500,000 บาท</t>
  </si>
  <si>
    <t>มีการบาดเจ็บระดับปฐมพยาบาล หรือความเสียหาย 50,001 – 100,000 บาท</t>
  </si>
  <si>
    <t>ไม่มีการบาดเจ็บ หรือความเสียหาย 5,001 - 50,000 บาท</t>
  </si>
  <si>
    <t>ไม่มีการบาดเจ็บ หรือมูลค่าความเสียหายไม่เกิน 5,000 บาท</t>
  </si>
  <si>
    <t>1. อาคารต่างๆ ภายในมหาวิทยาลัยมีความเก่าระบบไฟฟ้าอาจมีการชำรุด หรือการดูแลที่ไม่ทั่วถึง
2. ไม่มีมาตรการในการควบคุมดูแลการติดตั้งอุปกรณ์ไฟฟ้า อาจก่อให้เกิดจุดที่เป็นเหตุให้ไฟฟ้าช๊อตหรือลัดวงจร</t>
  </si>
  <si>
    <t>มีโอกาสเกิดขึ้น 4 ครั้ง/ปี</t>
  </si>
  <si>
    <t>ไม่เกิดขึ้นเลย</t>
  </si>
  <si>
    <t>มีโอกาสเกิดขึ้น 3 ครั้ง/ปี</t>
  </si>
  <si>
    <t>มีโอกาสเกิดขึ้น 2 ครั้ง/ปี</t>
  </si>
  <si>
    <t>มีโอกาสเกิดขึ้น 1 ครั้ง/ปี</t>
  </si>
  <si>
    <t xml:space="preserve">1. จำนวนรับนักศึกษาในบางคณะ/สาขายังไม่เป็นไปตามเป้าหมายที่กำหนด 
2. แนวโน้มจำนวนประชากรวัยอุดมศึกษาของประเทศไทยลดลง ทำให้อัตราการเกิดลดลง อัตราประชากรในวัยเรียนลดลง และมีอัตราผู้สูงอายุเพิ่มขึ้น (T:66)
3.หลักสูตรยังไม่ต้องตามความต้องการของผู้เรียนและตลาดแรงงาน (T:61)
4. การประชาสัมพันธ์อาจจะยังไม่มีประสิทธิภาพมากพอทำให้การเข้าถึงข้อมูลไม่ครบมีผลต่อการตัดสินใจ
5. นักศึกษาที่ผ่านการรับเลือกสละสิทธิ์ เนื่องจากได้รับการคัดเลือกเข้าศึกษาในสถาบันที่มีชื่อเสียงกว่า
6.สถาบันการศึกษาทั้งในประเทศและต่างประเทศมีการแข่งขันกันมากขึ้น (T:61)
</t>
  </si>
  <si>
    <t xml:space="preserve">กฎระเบียบรัฐบาลเปลี่ยนแปลงบ่อย
- การดำเนินงานและการแจ้งกำหนดการต่างๆ ของ สป.อว มีการเปลี่ยนแปลงเพิ่มเติมอยู่ตลอดเวลา
- การปรับเปลี่ยนกฎหมาย ระเบียบ และข้อบังคับ ทำให้นโยบายการบริหารของรัฐไม่ต่อเนื่องส่งผลให้มหาวิทยาลัยไม่สามารถแข่งขันระดับนานาชาติได้ (T:60)
</t>
  </si>
  <si>
    <t>เกิดความล่าช้าในการส่งมอบงานให้กับหน่วยงานภายนอกที่เกี่ยวข้อง</t>
  </si>
  <si>
    <t>เกิดความล่าช้าต่อการปฏิบัติงานของมหาวิทยาลัย</t>
  </si>
  <si>
    <t>เกิดความล่าช้าต่อการปฏิบัติงานระหว่างหน่วยงานภายในมหาวิทยาลัย</t>
  </si>
  <si>
    <t>เกิดความล่าช้าต่อการปฏิบัติงานภายในหน่วยงาน</t>
  </si>
  <si>
    <t>เกิดความล่าช้าต่อการปฏิบัติงานภายในส่วนงาน</t>
  </si>
  <si>
    <t>มีโอกาสเกิดขึ้นเป็นประจำทุกเดือน</t>
  </si>
  <si>
    <t>สำนักงาน ปปช. ดำเนินคดี หรือมูลค่าความเสียหายเกินกว่า 500,000 บาทขึ้นไป</t>
  </si>
  <si>
    <t>สำนักงานการตรวจเงินแผ่นดินชี้มูลความผิด หรือมูลค่าความเสียหาย 100,001 – 500,000 บาท</t>
  </si>
  <si>
    <t>มูลค่าความเสียหาย 50,001 – 100,000 บาท</t>
  </si>
  <si>
    <t>มูลค่าความเสียหาย 5,001 - 50,000 บาท</t>
  </si>
  <si>
    <t>มูลค่าความเสียหายไม่เกิน 5,000 บาท</t>
  </si>
  <si>
    <t xml:space="preserve">1. กระบวนการปฏิบัติงานที่เกี่ยวข้องกับการใช้เงินและมีช่องทางที่จะทำประโยชน์ให้แก่ตนเองและพวกพ้อง
2. กระบวนการปฏิบัติงานที่เกี่ยวข้องกับการใช้ดุลยพินิจของเจ้าหน้าที่ซึ่งมีโอกาสใช้อย่างไม่เหมาะสมคือมีการเอื้อประโยชน์หรือให้ความช่วยเหลือพวกพ้องการกีดกันการสร้างอุปสรรค
3. กระบวนการปฏิบัติงานที่มีช่องทางเรียกร้องหรือรับผลประโยชน์จากผู้ที่มีส่วนเกี่ยวข้องซึ่งส่งผลทางลบต่อผู้อื่นที่เกี่ยวข้อง
</t>
  </si>
  <si>
    <t>หน่วยงาน (1) มหาวิทยาลัยราชภัฏสวนสุนันทา</t>
  </si>
  <si>
    <t>(2) พันธกิจ /ประเภทความเสี่ยง</t>
  </si>
  <si>
    <t xml:space="preserve"> (3) ความเสี่ยง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</si>
  <si>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</si>
  <si>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</si>
  <si>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</si>
  <si>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</si>
  <si>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 xml:space="preserve">(9) ระยะเวลาดำเนินการ </t>
  </si>
  <si>
    <t xml:space="preserve">(10) ผู้กำกับดูแล/ผู้รับผิดชอบ </t>
  </si>
  <si>
    <t>แบบฟอร์มแผนการบริหารความเสี่ยง (FM-RM-02) ประจำปีงบประมาณ พ.ศ.2563</t>
  </si>
  <si>
    <t>แบบฟอร์มรายงานผลการดำเนินงานตามแผนการบริหารความเสี่ยง (FM-RM-03) ประจำปีงบประมาณ พ.ศ.2563</t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</si>
  <si>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>..................(1).........................................</t>
    </r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</si>
  <si>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</si>
  <si>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</si>
  <si>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</si>
  <si>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</si>
  <si>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 xml:space="preserve">5.1 ความเสี่ยงทุจริตที่เกี่ยวข้องกับการพิจารณาอนุมัติ อนุญาต </t>
  </si>
  <si>
    <t>5.2 ความเสี่ยงการทุจริตในความโปร่งใสของการใช้อำนาจและตำแหน่งหน้าที่</t>
  </si>
  <si>
    <t>5.3 ความเสี่ยงทุจริตในความโปร่งใสของการใช้จ่ายงบประมาณและการบริหารจัดการทรัพยากรภาครัฐ</t>
  </si>
  <si>
    <t xml:space="preserve">(4) ปัจจัย/สาเหตุของความเสี่ยง </t>
  </si>
  <si>
    <t xml:space="preserve">(5) เกณฑ์โอกาส (likelihood) </t>
  </si>
  <si>
    <t xml:space="preserve">(6) เกณฑ์ผลกระทบ (Impact) </t>
  </si>
  <si>
    <t xml:space="preserve">(7) ประเมินก่อนควบคุม </t>
  </si>
  <si>
    <t xml:space="preserve">การยักยอกเงินหลวง ปลอมแปลงเอกสารในการเบิกจ่าย </t>
  </si>
  <si>
    <t xml:space="preserve">การจัดซื้อจัดจ้างที่มีความผูกขาดกับผู้ประกอบการรายเดิม </t>
  </si>
  <si>
    <t xml:space="preserve">การรับสินบนจากผู้ประกอบการเพื่อให้ตรวจผ่านมาตรฐานงาน </t>
  </si>
  <si>
    <t>(4) สัญญาณเตือนภัย</t>
  </si>
  <si>
    <t>มีโอกาสเกิดขึ้นมากกว่า 3 ครั้งต่อปี</t>
  </si>
  <si>
    <t>มีโอกาสเกิดขึ้น 3 ครั้งต่อปี</t>
  </si>
  <si>
    <t>มีโอกาสเกิดขึ้น 2 ครั้งต่อปี</t>
  </si>
  <si>
    <t>มีโอกาสเกิดขึ้น 1 ครั้งต่อปี</t>
  </si>
  <si>
    <t>ไม่มีโอกาสเกิดขึ้น</t>
  </si>
  <si>
    <t>การจัดกิจกรรมพัฒนานักศึกษาไม่เป็นไปตามกฎระเบียบที่กำหนดของมหาวิทยาลัย (ความเสี่ยงปี 62)</t>
  </si>
  <si>
    <t>การเกิดเหตุอัคคีภัย  (ความเสี่ยงเดิม ปี62)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</si>
  <si>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 (ความเสี่ยง ปี 62)</t>
  </si>
  <si>
    <t>รายได้ (ค่าธรรมเนียมนักศึกษา) ไม่เป็นไปตามเป้าหมาย ร้อยละ 21 ขึ้นไป</t>
  </si>
  <si>
    <t>รายได้ (ค่าธรรมเนียมนักศึกษา) ไม่เป็นไปตามเป้าหมาย ร้อยละ 16- 20</t>
  </si>
  <si>
    <t>รายได้ (ค่าธรรมเนียมนักศึกษา) ไม่เป็นไปตามเป้าหมาย ร้อยละ 11-15</t>
  </si>
  <si>
    <t>รายได้ (ค่าธรรมเนียมนักศึกษา) ไม่เป็นไปตามเป้าหมาย ร้อยละ 6-10</t>
  </si>
  <si>
    <t>รายได้ (ค่าธรรมเนียมนักศึกษา) ไม่เป็นไปตามเป้าหมาย ร้อยละ 5 ลงมา</t>
  </si>
  <si>
    <t>ผลการปฏิบัติราชการไม่บรรลุเป้าหมาย ร้อยละ 21 ขึ้นไป</t>
  </si>
  <si>
    <t>ผลการปฏิบัติราชการไม่บรรลุเป้าหมาย ร้อยละ 16-20</t>
  </si>
  <si>
    <t>ผลการปฏิบัติราชการไม่บรรลุเป้าหมาย ร้อยละ 11-15</t>
  </si>
  <si>
    <t>ผลการปฏิบัติราชการไม่บรรลุเป้าหมาย ร้อยละ 6-10</t>
  </si>
  <si>
    <t>ผลการปฏิบัติราชการไม่บรรลุเป้าหมาย ร้อยละ 5 ลงมา</t>
  </si>
  <si>
    <t>ระบบ IT ที่สำคัญเกิดความเสียหาย และทำให้การดำเนินงานหยุดชะงักนานเกินกว่า 1 วัน</t>
  </si>
  <si>
    <t>ระบบ IT ที่สำคัญเกิดความเสียหาย และทำให้การดำเนินงานหยุดชะงักนาน 1 วัน</t>
  </si>
  <si>
    <t>ระบบ IT มีปัญหาและมีความสูญเสียบางส่วน และทำให้การดำเนินงานหยุดชะงักมากกว่า 4 ชั่วโมง แต่ไม่เกิน 1 วัน</t>
  </si>
  <si>
    <t>ระบบ IT มีปัญหาและมีความสูญเสียไม่มาก และทำให้การดำเนินงานหยุดชะงัก 1 - 4 ชั่วโมง</t>
  </si>
  <si>
    <t>ระบบ IT มีปัญหาและเกิดความสูญเสียเล็กน้อย</t>
  </si>
  <si>
    <t>จำนวนผู้เยี่ยมชมแหล่งเรียนรู้ด้านศิลปวัฒนธรรมลดน้อยลง</t>
  </si>
  <si>
    <t>การเบิกจ่ายงบประมาณไม่เป็นไปตามแผน</t>
  </si>
  <si>
    <t>งบประมาณแผ่นดินที่ได้รับต่ำกว่าปีที่ผ่านมา ร้อยละ 4</t>
  </si>
  <si>
    <t>งบประมาณแผ่นดินที่ได้รับต่ำกว่าปีที่ผ่านมา มากกว่าร้อยละ 4 ขึ้นไป</t>
  </si>
  <si>
    <t>งบประมาณแผ่นดินที่ได้รับต่ำกว่าปีที่ผ่านมา ร้อยละ 3</t>
  </si>
  <si>
    <t xml:space="preserve">งบประมาณแผ่นดินที่ได้รับต่ำกว่าปีที่ผ่านมา ร้อยละ 2 </t>
  </si>
  <si>
    <t>งบประมาณแผ่นดินที่ได้รับต่ำกว่าปีที่ผ่านมา ร้อยละ 1 ลงมา</t>
  </si>
  <si>
    <t>ผลการปฏิบัติราชการไม่บรรลุตามเป้าหมายที่กำหนด</t>
  </si>
  <si>
    <t>อุปกรณ์ที่ไม่ทันสมัยต่อการป้องกันภัยคุกคามทางระบบเทคโนโลยีสารสนเทศ และการพบข้อผิดพลาดของโปรแกรมที่ใช้งานทำให้เกิดภัยคุกคามทางระบบเทคโนโลยีสารสนเทศ</t>
  </si>
  <si>
    <t xml:space="preserve">1. นักศึกษาจัดกิจกรรมโดยไม่ได้รับอนุญาตจาก คณะ หรือมหาวิทยาลัย 
2. นักศึกษาจัดกิจกรรมนอกสถานที่และไม่มีอาจารย์ควบคุมดูแล
</t>
  </si>
  <si>
    <t xml:space="preserve">มีการเผยแพร่ข่าวผ่านสื่อหนังสือพิมพ์ หรือโทรทัศน์ และนักศึกษาที่เข้าร่วมกิจกรรมได้รับผลเสียหาย ต่อจิตใจ การศึกษา ทรัพย์สิน หรือชีวิต </t>
  </si>
  <si>
    <t>มีโอกาสเกิดขึ้น ≥1 ครั้ง/ปี (ต่อเนื่อง)</t>
  </si>
  <si>
    <t>เผยแพร่ข่าวผ่านสื่อออนไลน์ติดต่อกัน &gt;3 วัน หรือนักศึกษาที่เข้าร่วมกิจกรรมได้รับผลเสียหายต่อจิตใจ และทรัพย์สิน</t>
  </si>
  <si>
    <r>
      <t>มีโอกาสเกิดขึ้น 1</t>
    </r>
    <r>
      <rPr>
        <sz val="16"/>
        <color theme="1"/>
        <rFont val="TH SarabunPSK"/>
        <family val="2"/>
      </rPr>
      <t xml:space="preserve"> ครั้ง/ปี (ไม่ต่อเนื่อง)</t>
    </r>
  </si>
  <si>
    <r>
      <t xml:space="preserve">เผยแพร่ข่าวผ่านสื่อออนไลน์ติดต่อกัน </t>
    </r>
    <r>
      <rPr>
        <sz val="16"/>
        <color theme="1"/>
        <rFont val="TH SarabunPSK"/>
        <family val="2"/>
      </rPr>
      <t>&gt;1-3 วัน หรือนักศึกษาที่เข้าร่วมกิจกรรมได้รับผลกระทบทางจิตใจ</t>
    </r>
  </si>
  <si>
    <t>มีโอกาสเกิดขึ้น 2 ปี/ครั้ง</t>
  </si>
  <si>
    <t>เผยแพร่ข่าวผ่านสื่อออนไลน์ 1 วัน และนักศึกษาที่เข้าร่วมกิจกรรมไม่ได้รับผลเสียหาย</t>
  </si>
  <si>
    <t>มีโอกาสเกิดขึ้น ≥2 ปี/ครั้ง</t>
  </si>
  <si>
    <t>มีผู้พบเห็นและร้องเรียนกับมหาวิทยาลัยและแก้ไขได้โดยไม่มีผู้เสียหายทั้งผู้จัดและผู้เข้าร่วมกิจกรรม</t>
  </si>
  <si>
    <t xml:space="preserve">การนำงานวิจัย นวัตกรรมหรือเทคโนโลยีไปใช้ประโยชน์ในเชิงพาณิชย์มีน้อย
</t>
  </si>
  <si>
    <t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
4. ขาดการสังเคราะห์งานวิจัยเพื่อนำไปใช้ประโยชน์เชิงพาณิชย์</t>
  </si>
  <si>
    <t>ไม่มีงานวิจัยที่สามารถนำไปใช้ประโยชน์เชิงพาณิชย์</t>
  </si>
  <si>
    <t>มีงานวิจัยที่สามารถนำไปใช้ประโยชน์เชิงพาณิชย์ได้ น้อยกว่าหรือเท่ากับ 8 เรื่อง</t>
  </si>
  <si>
    <t>มีงานวิจัยที่สามารถนำไปใช้ประโยชน์เชิงพาณิชย์ได้ มากกว่าหรือเท่ากับ 10 เรื่อง</t>
  </si>
  <si>
    <t>มีงานวิจัยที่สามารถนำไปใช้ประโยชน์เชิงพาณิชย์ มากกว่าหรือเท่ากับ 12 เรื่อง</t>
  </si>
  <si>
    <t>มีงานวิจัยที่สามารถนำไปใช้ประโยชน์เชิงพาณิชย์ มากกว่าหรือเท่ากับ 14 เรื่อง</t>
  </si>
  <si>
    <t>การปรับเปลี่ยนนโยบายของรัฐบาล</t>
  </si>
  <si>
    <t>มีผลการดำเนินงานตัวบ่งชี้ประกันคุณภาพการศึกษาด้านการบริการวิชาการมากกว่าหรือเท่ากับ 2 ข้อ</t>
  </si>
  <si>
    <t>มีผลการดำเนินงานตัวบ่งชี้ประกันคุณภาพการศึกษาด้านการบริการวิชาการมากกว่าหรือเท่ากับ 3 ข้อ</t>
  </si>
  <si>
    <t>มีผลการดำเนินงานตัวบ่งชี้ประกันคุณภาพการศึกษาด้านการบริการวิชาการมากกว่าหรือเท่ากับ 4 ข้อ</t>
  </si>
  <si>
    <t>มีผลการดำเนินงานตัวบ่งชี้ประกันคุณภาพการศึกษาด้านการบริการวิชาการมากกว่าหรือเท่ากับ 5 ข้อ</t>
  </si>
  <si>
    <t>มีผลการดำเนินงานตัวบ่งชี้ประกันคุณภาพการศึกษาด้านการบริการวิชาการครบทั้ง 6 ข้อ</t>
  </si>
  <si>
    <r>
      <rPr>
        <sz val="16"/>
        <color rgb="FFFF0000"/>
        <rFont val="TH Niramit AS"/>
      </rPr>
      <t>มีโอกาสเกิดขึ้นใน</t>
    </r>
    <r>
      <rPr>
        <sz val="16"/>
        <rFont val="TH Niramit AS"/>
      </rPr>
      <t>ทุกๆ ปีการศึกษา</t>
    </r>
  </si>
  <si>
    <t>มีโอกาสเกิดขึ้นในทุก 2 ปีการศึกษา</t>
  </si>
  <si>
    <t>มีโอกาสเกิดขึ้นในทุก 3 ปีการศึกษา</t>
  </si>
  <si>
    <t>มีโอกาสเกิดขึ้นในทุก 4 ปีการศึกษา</t>
  </si>
  <si>
    <t>มีโอกาสเกิดขึ้นในทุก 5 ปีการศึกษา</t>
  </si>
  <si>
    <r>
      <rPr>
        <sz val="16"/>
        <color rgb="FFFF0000"/>
        <rFont val="TH Niramit AS"/>
      </rPr>
      <t xml:space="preserve">มีโอกาสเกิดขึ้นในเดือนที่ </t>
    </r>
    <r>
      <rPr>
        <sz val="16"/>
        <rFont val="TH Niramit AS"/>
      </rPr>
      <t xml:space="preserve">12 </t>
    </r>
  </si>
  <si>
    <t xml:space="preserve">มีโอกาสเกิดขึ้นในเดือนที่  9 - 11 </t>
  </si>
  <si>
    <t xml:space="preserve">มีโอกาสเกิดขึ้นในเดือนที่ 6 - 8 </t>
  </si>
  <si>
    <t xml:space="preserve">มีโอกาสเกิดขึ้นในเดือนที่  3 - 5 </t>
  </si>
  <si>
    <t>มีโอกาสเกิดขึ้นในเดือนที่  1 - 2 หรือไม่เกิดขึ้นเลย</t>
  </si>
  <si>
    <t>มีโอกาสเกิดขึ้นในเดือนที่  1</t>
  </si>
  <si>
    <t xml:space="preserve">มีโอกาสเกิดขึ้นในเดือนที่  3 </t>
  </si>
  <si>
    <t xml:space="preserve">มีโอกาสเกิดขึ้นในเดือนที่  6 </t>
  </si>
  <si>
    <t xml:space="preserve">มีโอกาสเกิดขึ้นในเดือนที่  9 </t>
  </si>
  <si>
    <t xml:space="preserve">มีโอกาสเกิดขึ้นในเดือนที่ 12 </t>
  </si>
  <si>
    <t xml:space="preserve">มีโอกาสเกิดขึ้นในเดือนที่ 3 </t>
  </si>
  <si>
    <t>มีโอกาสเกิดขึ้นในเดือนที่  12</t>
  </si>
  <si>
    <t>มีโอกาสเกิดขึ้น   ≥3 ครั้ง/ปี</t>
  </si>
  <si>
    <t xml:space="preserve">มีโอกาสเกิดขึ้นในเดือนที่  6 - 8 </t>
  </si>
  <si>
    <t>มีโอกาสเกิดขึ้นในเดือนที่ 1 - 2 หรือไม่เกิดขึ้นเลย</t>
  </si>
  <si>
    <t xml:space="preserve">มีโอกาสเกิดขึ้นในเดือนที่ 3 - 5 </t>
  </si>
  <si>
    <t xml:space="preserve">มีโอกาสเกิดขึ้นในเดือนที่ 1
</t>
  </si>
  <si>
    <t xml:space="preserve">มีโอกาสเกิดขึ้นในเดือนที่ 3 
</t>
  </si>
  <si>
    <t xml:space="preserve">มีโอกาสเกิดขึ้นในเดือนที่ 6 
</t>
  </si>
  <si>
    <t xml:space="preserve">มีโอกาสเกิดขึ้นในเดือนที่ 9
</t>
  </si>
  <si>
    <t xml:space="preserve">มีโอกาสเกิดขึ้นในเดือนที่ 12
</t>
  </si>
  <si>
    <t>มีโอกาสเกิดขึ้นในเดือนที่  2</t>
  </si>
  <si>
    <t>มีโอกาสเกิดขึ้นในเดือนที่  3</t>
  </si>
  <si>
    <t xml:space="preserve">มีโอกาสเกิดขึ้นในเดือนที่  4 </t>
  </si>
  <si>
    <t xml:space="preserve">มีโอกาสเกิดขึ้นในเดือนที่  5 </t>
  </si>
  <si>
    <t>ลดความเสี่ยง</t>
  </si>
  <si>
    <t>มหาวิทยาลัยราชภัฏสวนสุนันทา</t>
  </si>
  <si>
    <r>
      <rPr>
        <b/>
        <sz val="16"/>
        <rFont val="TH Niramit AS"/>
      </rPr>
      <t xml:space="preserve">ผู้กำกับดูแล : </t>
    </r>
    <r>
      <rPr>
        <sz val="16"/>
        <rFont val="TH Niramit AS"/>
      </rPr>
      <t xml:space="preserve">
รองอธิการบดีฝ่ายวิชาการ
</t>
    </r>
    <r>
      <rPr>
        <b/>
        <sz val="16"/>
        <rFont val="TH Niramit AS"/>
      </rPr>
      <t xml:space="preserve">ผู้รับผิดชอบ : </t>
    </r>
    <r>
      <rPr>
        <sz val="16"/>
        <rFont val="TH Niramit AS"/>
      </rPr>
      <t>ผู้อำนวยการกองบริการการศึกษา</t>
    </r>
  </si>
  <si>
    <r>
      <rPr>
        <b/>
        <sz val="16"/>
        <rFont val="TH Niramit AS"/>
      </rPr>
      <t xml:space="preserve">ผู้กำกับดูแล : </t>
    </r>
    <r>
      <rPr>
        <sz val="16"/>
        <rFont val="TH Niramit AS"/>
      </rPr>
      <t xml:space="preserve">
รองอธิการบดีฝ่ายวิจัยและพัฒนา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ผู้อำนวยการสถาบันวิจัยและพัฒนา</t>
    </r>
  </si>
  <si>
    <r>
      <rPr>
        <b/>
        <sz val="16"/>
        <rFont val="TH Niramit AS"/>
      </rPr>
      <t xml:space="preserve">ผู้กำกับดูแล : </t>
    </r>
    <r>
      <rPr>
        <sz val="16"/>
        <rFont val="TH Niramit AS"/>
      </rPr>
      <t xml:space="preserve">
รองอธิการบดีฝ่ายพัฒนานักศึกษา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ผู้อำนวยการกองพัฒนานักศึกษา</t>
    </r>
  </si>
  <si>
    <r>
      <rPr>
        <b/>
        <sz val="16"/>
        <rFont val="TH Niramit AS"/>
      </rPr>
      <t xml:space="preserve">ผู้กำกับดูแล : </t>
    </r>
    <r>
      <rPr>
        <sz val="16"/>
        <rFont val="TH Niramit AS"/>
      </rPr>
      <t xml:space="preserve">
อธิการบดี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ผู้อำนวยการกองสำนักศิลปะและวัฒนธรรม</t>
    </r>
  </si>
  <si>
    <r>
      <rPr>
        <b/>
        <sz val="16"/>
        <rFont val="TH Niramit AS"/>
      </rPr>
      <t xml:space="preserve">ผู้กำกับดูแล : </t>
    </r>
    <r>
      <rPr>
        <sz val="16"/>
        <rFont val="TH Niramit AS"/>
      </rPr>
      <t xml:space="preserve">
รองอธิการบดีฝ่ายบริหาร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ผู้อำนวยการกองกลาง</t>
    </r>
  </si>
  <si>
    <r>
      <rPr>
        <b/>
        <sz val="16"/>
        <rFont val="TH Niramit AS"/>
      </rPr>
      <t xml:space="preserve">ผู้กำกับดูแล : 
</t>
    </r>
    <r>
      <rPr>
        <sz val="16"/>
        <rFont val="TH Niramit AS"/>
      </rPr>
      <t xml:space="preserve">รองอธิการบดีฝ่ายบริหาร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ผู้อำนวยการสำนักวิทยบริการและเทคโนโลยีสารสนเทศ</t>
    </r>
  </si>
  <si>
    <r>
      <rPr>
        <b/>
        <sz val="16"/>
        <rFont val="TH Niramit AS"/>
      </rPr>
      <t xml:space="preserve">ผู้กำกับดูแล : 
</t>
    </r>
    <r>
      <rPr>
        <sz val="16"/>
        <rFont val="TH Niramit AS"/>
      </rPr>
      <t xml:space="preserve">รองอธิการบดีฝ่ายแผนงานและประกันคุณภาพ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ผู้อำนวยการกองนโยบายและแผน</t>
    </r>
  </si>
  <si>
    <r>
      <rPr>
        <b/>
        <sz val="16"/>
        <rFont val="TH Niramit AS"/>
      </rPr>
      <t xml:space="preserve">ผู้กำกับดูแล : 
</t>
    </r>
    <r>
      <rPr>
        <sz val="16"/>
        <rFont val="TH Niramit AS"/>
      </rPr>
      <t xml:space="preserve">อธิการบดี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ผู้อำนวยการกองบริหารงานบุคคล</t>
    </r>
  </si>
  <si>
    <r>
      <rPr>
        <b/>
        <sz val="16"/>
        <rFont val="TH Niramit AS"/>
      </rPr>
      <t xml:space="preserve">ผู้กำกับดูแล : 
</t>
    </r>
    <r>
      <rPr>
        <sz val="16"/>
        <rFont val="TH Niramit AS"/>
      </rPr>
      <t xml:space="preserve">รองอธิการบดีฝ่ายบริหาร
</t>
    </r>
    <r>
      <rPr>
        <b/>
        <sz val="16"/>
        <rFont val="TH Niramit AS"/>
      </rPr>
      <t xml:space="preserve">ผู้รับผิดชอบ : 
</t>
    </r>
    <r>
      <rPr>
        <sz val="16"/>
        <rFont val="TH Niramit AS"/>
      </rPr>
      <t>ผู้อำนวยการกองคลัง</t>
    </r>
  </si>
  <si>
    <t>จำนวนผู้สมัครเรียนไม่เป็นไปตามเป้าหมายที่กำหนดไว้</t>
  </si>
  <si>
    <t xml:space="preserve">จำนวนงานวิจัยที่สามารถนำไปใช้ประโยชน์เชิงพาณิชย์ น้อยกว่า 10 เรื่อง </t>
  </si>
  <si>
    <r>
      <t xml:space="preserve">มีข้อร้องเรียนที่เกิดจากการจัดกิจกรรมของนักศึกษา อยู่ในระดับ 2**
</t>
    </r>
    <r>
      <rPr>
        <sz val="12"/>
        <rFont val="TH Niramit AS"/>
      </rPr>
      <t>**ระดับ 2 คือ ข้อร้องเรียนเล็ก (ผู้ร้องเรียนได้รับความเดือดร้อน แต่สามารถแก้ไขได้โดยหน่วยงานเดียว)</t>
    </r>
  </si>
  <si>
    <t>จำนวนผู้เยี่ยมชมลดลงจากปีที่ผ่านมา</t>
  </si>
  <si>
    <r>
      <t xml:space="preserve">มีข้อร้องเรียนที่เกิดจากการดำเนินงานจัดซื้อจัดจ้าง อยู่ในระดับ 2**
</t>
    </r>
    <r>
      <rPr>
        <sz val="12"/>
        <rFont val="TH Niramit AS"/>
      </rPr>
      <t>**ระดับ 2 คือ ข้อร้องเรียนเล็ก (ผู้ร้องเรียนได้รับความเดือดร้อน แต่สามารถแก้ไขได้โดยหน่วยงานเดียว)</t>
    </r>
  </si>
  <si>
    <t>ผลของการเบิกจ่ายเงินงบประมาณไม่เป็นไปตามเป้าหมายที่กำหนด</t>
  </si>
  <si>
    <t>เกิดความความขัดข้อง/ล่าช้าต่อส่งมอบงานระหว่างมหาวิทยาลัยกับหน่วยงานภายนอก</t>
  </si>
  <si>
    <t xml:space="preserve">จำนวนนักศึกษาที่รับใหม่ไม่เป็นไปตามแผนการรับที่กำหนดไว้ </t>
  </si>
  <si>
    <t xml:space="preserve">มีจุดของสายไฟฟ้าที่มีการชำรุดทรุดโทรม/เก่า </t>
  </si>
  <si>
    <t>แบบฟอร์มการระบุความเสี่ยง และประเมินความเสี่ยง (FM-RM 01) ประจำปีงบประมาณ พ.ศ 2564</t>
  </si>
  <si>
    <t>หน่วยงาน</t>
  </si>
  <si>
    <t>การเปลี่ยนแปลงของสภาพแวดล้อมภายนอกมีผลต่อการดำเนินงานด้านบริการวิชาการ</t>
  </si>
  <si>
    <t>การเปลี่ยนแปลงของสภาพแวดล้อมภายนอกมีผลต่อการกำหนดยุทธศาสตร์</t>
  </si>
  <si>
    <t>กองนโยบายและแผน</t>
  </si>
  <si>
    <t>กองบริการการศึกษา</t>
  </si>
  <si>
    <t>สถาบันวิจัยและพัฒนา</t>
  </si>
  <si>
    <t>กองพัฒนานักศึกษา</t>
  </si>
  <si>
    <t>กองกลาง</t>
  </si>
  <si>
    <t>สำนักวิทยบริการฯ</t>
  </si>
  <si>
    <t>กองบริหารงานบุคคล</t>
  </si>
  <si>
    <t>กองคลัง</t>
  </si>
  <si>
    <t>โรคระบาด</t>
  </si>
  <si>
    <t>ชุมนุมประท้วง</t>
  </si>
  <si>
    <r>
      <t xml:space="preserve">1. นโยบายของผู้บริหาร มีการเปลี่ยนแปลง
2. การกำหนดค่าเป้าหมายที่สูงเกินกว่าความสามารถของหน่วยงาน
3. งบประมาณมีการเปลี่ยนแปลง ส่งผลให้ไม่สามารถดำเนินงานได้
</t>
    </r>
    <r>
      <rPr>
        <sz val="16"/>
        <color rgb="FFFF0000"/>
        <rFont val="TH Niramit AS"/>
      </rPr>
      <t>4.เกิดวิกฤต อาทิเช่น โรคระบาด  ชุมนุมประท้วง เศรษฐกิจ ส่งผลให้ไม่สามารถปฏิบัติงานได้
5. ผลการปฏิบัติราชการ ประจำปี 2563 รอบ 11 เดือน พบว่า มีตัวชี้วัดที่บรรลุเป้าหมายจำนวน 44 ตัวชี้วัด จากตัวชี้วัดทั้งหมด 61 ตัวชี้วัด คิดเป็นร้อยละ 72.13</t>
    </r>
  </si>
  <si>
    <t>1.การปรับเปลี่ยนนโยบายของรัฐบาล ในด้านต่างๆ ได้แก่
ด้านความมั่นคง ด้านการสร้างขีดความสามารถในการแข่งขัน ด้านการพัฒนาและเสริมสร้างศักยภาพทรัพยากรมนุษย์ ด้านการสร้างโอกาสและความเสมอภาคทางสังคม ด้านการสร้างการเติบโตบนคุณภาพชีวิตที่เป็นมิตรต่อสิ่งแวดล้อม และด้านการปรับสมดุลและพัฒนาระบบการบริหารจัดการภาครัฐ
2. ผลการปฏิบัติราชการ ประจำปี 2563 รอบ 11 เดือน พบว่า มีตัวชี้วัดที่บรรลุเป้าหมายจำนวน 44 ตัวชี้วัด จากตัวชี้วัดทั้งหมด 61 ตัวชี้วัด คิดเป็นร้อยละ 72.13</t>
  </si>
  <si>
    <r>
      <t xml:space="preserve">1. การจัดซื้อจัดจ้างงบลงทุนไม่เป็นไปตามแผนที่กำหนด
2. การจัดโครงการไม่เป็นไปตามที่วางแผน ทำให้การเบิกจ่ายล่าช้าด้วย
</t>
    </r>
    <r>
      <rPr>
        <sz val="16"/>
        <color rgb="FFFF0000"/>
        <rFont val="TH Niramit AS"/>
      </rPr>
      <t>3.ผู้รับจ้างไม่สามารถปฏิบัติงานได้ตามสัญญา เนื่องจากเกิดวิกฤต อาทิเช่น โรคระบาด  ชุมนุมประท้วง เศรษฐกิจ
3. ผลการเบิกจ่ายเงินงบประมาณ ณ วันที่ 31 สิงหาคม 2563 ร้อยละ 87.10 
4. งบประมาณที่ได้รับการจัดสรรปี 2563 จำนวน 720,8128,200 บาท จัดสรรปี 2564 จำนวน 746,536,900 บาท เพิ่มขึ้นจากปีที่ผ่านมาคิดเป็นร้อยละ 3.67</t>
    </r>
  </si>
  <si>
    <t>สรุป</t>
  </si>
  <si>
    <t>ความเสี่ยงสูง</t>
  </si>
  <si>
    <t>ความเสี่ยงสูงมาก</t>
  </si>
  <si>
    <t>ความเสี่ยงปานกลาง</t>
  </si>
  <si>
    <t>ความเสี่ยงน้อย</t>
  </si>
  <si>
    <t>ความเสี่ยงน้อยมาก</t>
  </si>
  <si>
    <t>นำไปบริหารจัดการทำเป็นแผนบริหารความเสี่ยง</t>
  </si>
  <si>
    <t>แบบฟอร์มรายงานผลการดำเนินงานตามแผนการบริหารความเสี่ยง (FM-RM-03) ประจำปีงบประมาณ พ.ศ.2566</t>
  </si>
  <si>
    <t xml:space="preserve">1.1 จำนวนนักศึกษาที่รับใหม่ไม่เป็นไปตามแผนการรับที่กำหนดไว้ </t>
  </si>
  <si>
    <t>มีโอกาสเกิดขึ้นในทุกๆ ปีการศึกษา</t>
  </si>
  <si>
    <t>1.2 ผลการปฏิบัติราชการไม่บรรลุตามเป้าหมายที่กำหนด</t>
  </si>
  <si>
    <t>1. นโยบายของผู้บริหาร มีการเปลี่ยนแปลง
2. การกำหนดค่าเป้าหมายที่สูงเกินกว่าความสามารถของหน่วยงาน
3. งบประมาณมีการเปลี่ยนแปลง ส่งผลให้ไม่สามารถดำเนินงานได้
4.เกิดวิกฤต อาทิเช่น โรคระบาด  ชุมนุมประท้วง เศรษฐกิจ ส่งผลให้ไม่สามารถปฏิบัติงานได้
5. ผลการปฏิบัติราชการ ประจำปี 2564 รอบ 11 เดือน พบว่า มีตัวชี้วัดที่บรรลุเป้าหมายจำนวน 36 ตัวชี้วัด 
จากตัวชี้วัดทั้งหมด 41 ตัวชี้วัด คิดเป็นร้อยละ 87.80</t>
  </si>
  <si>
    <t>1.3 การเปลี่ยนแปลงของสภาพแวดล้อมภายนอกมีผลต่อการกำหนดยุทธศาสตร์</t>
  </si>
  <si>
    <t>1.การปรับเปลี่ยนนโยบายของรัฐบาล ในด้านต่างๆ ได้แก่
ด้านความมั่นคง ด้านการสร้างขีดความสามารถในการแข่งขัน ด้านการพัฒนาและเสริมสร้างศักยภาพทรัพยากรมนุษย์ ด้านการสร้างโอกาสและความเสมอภาคทางสังคม ด้านการสร้างการเติบโตบนคุณภาพชีวิตที่เป็นมิตรต่อสิ่งแวดล้อม และด้านการปรับสมดุลและพัฒนาระบบการบริหารจัดการภาครัฐ
2. ผลการปฏิบัติราชการ ประจำปี 2564 รอบ 11 เดือน พบว่า มีตัวชี้วัดที่บรรลุเป้าหมายจำนวน 36 ตัวชี้วัด 
จากตัวชี้วัดทั้งหมด 41 ตัวชี้วัด คิดเป็นร้อยละ 87.80</t>
  </si>
  <si>
    <t>1.4 การเปลี่ยนแปลงของสภาพแวดล้อมภายนอกมีผลต่อการดำเนินงานด้านบริการวิชาการ</t>
  </si>
  <si>
    <t>มีผลการดำเนินงานตัวบ่งชี้ประกันคุณภาพการศึกษาด้านการบริการวิชาการมากกว่าหรือเท่ากับ 1 ข้อ</t>
  </si>
  <si>
    <t>มีผลการดำเนินงานตัวบ่งชี้ประกันคุณภาพการศึกษาด้านการบริการวิชาการครบทั้ง 5 ข้อ</t>
  </si>
  <si>
    <t xml:space="preserve">2.1 การนำงานวิจัย นวัตกรรมหรือเทคโนโลยีไปใช้ประโยชน์ในเชิงพาณิชย์มีน้อย
</t>
  </si>
  <si>
    <t xml:space="preserve"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
</t>
  </si>
  <si>
    <t>มีงานวิจัยที่สามารถนำไปใช้ประโยชน์เชิงพาณิชย์ได้ น้อยกว่าหรือเท่ากับ 1 เรื่อง</t>
  </si>
  <si>
    <t>มีงานวิจัยที่สามารถนำไปใช้ประโยชน์เชิงพาณิชย์ได้ มากกว่าหรือเท่ากับ 3 เรื่อง</t>
  </si>
  <si>
    <t>มีงานวิจัยที่สามารถนำไปใช้ประโยชน์เชิงพาณิชย์ มากกว่าหรือเท่ากับ 5 เรื่อง</t>
  </si>
  <si>
    <t>มีงานวิจัยที่สามารถนำไปใช้ประโยชน์เชิงพาณิชย์ มากกว่าหรือเท่ากับ 7 เรื่อง</t>
  </si>
  <si>
    <t>2.2 การจัดกิจกรรมพัฒนานักศึกษาไม่เป็นไปตามแผนปฏิบัติการที่กำหนด</t>
  </si>
  <si>
    <t xml:space="preserve">1. นักศึกษาไม่สามารถรวมตัวเพื่อดำเนินการจัดกิจกรรมได้เนื่องจากสถานการณ์ด้านการแพร่กระจายของโรคระบาด
2. รูปแบบของกิจกรรมบางกิจกรรม มีข้อจำกัดในการใช้พื้นที่ จำนวนคนเข้าร่วม เพื่อให้สอดคล้องกับประกาศของหน่วยงานที่เกี่ยวข้องและการเปลี่ยนแปลงในสถานการณ์ปัจจุบัน 
3. การดำเนินการจัดกิจกรรมไม่เป็นไปตามที่กำหนดไว้ในแผนฯ เกิความล่าช้า มีการปรับเปลี่ยนหรือขยายเวลาในการดำเนินงาน  
</t>
  </si>
  <si>
    <t>จำนวนกิจกรรมที่ดำเนินการไม่เป็นไปตามแผน มากกว่าร้อยละ 5 ขึ้นไป</t>
  </si>
  <si>
    <t>จำนวนกิจกรรมที่ดำเนินการไม่เป็นไปตามแผน ร้อยละ 5</t>
  </si>
  <si>
    <t>จำนวนกิจกรรมที่ดำเนินการไม่เป็นไปตามแผน ร้อยละ 3</t>
  </si>
  <si>
    <t>จำนวนกิจกรรมที่ดำเนินการไม่เป็นไปตามแผน ร้อยละ 2</t>
  </si>
  <si>
    <t>จำนวนกิจกรรมที่ดำเนินการไม่เป็นไปตามแผน ร้อยละ 1</t>
  </si>
  <si>
    <t>2.3 โรคระบาด</t>
  </si>
  <si>
    <t>มีการแพร่ระบาด มาจากพฤติกรรมความเสี่ยง ไม่ปฏิบัติตัวตามคำแนะนำของกระทรวงสาธารณสุข และการอยู่รวมกลุ่มกันหลายคน อยู่ในสถานที่ที่เสี่ยงต่อการติดเชื้อ และพบว่ามีรายงานพบผู้ติดเชื้อเป็นบุคลากร/นักศึกษาของมหาวิทยาล้ย</t>
  </si>
  <si>
    <t>มีรายงานพบผู้ติดเชื้อที่เป็นบุคลากร/นักศึกษาในระยะเวลา 5 วัน หลังพบผู้ติดเชื้อคนแรก</t>
  </si>
  <si>
    <t xml:space="preserve">มีการฉีดพ่นน้ำยาฆ่าเชื้อโรคและสั่งปิดหน่วยงาน/มหาวิทยาลัยเกินกว่า 3 วัน  และมีการจัดหาวัคซีนให้แก่บุคลากร/นักศึกษาของมหาวิทยาลัย </t>
  </si>
  <si>
    <t>มีรายงานพบผู้ติดเชื้อที่เป็นบุคลากร/นักศึกษาในระยะเวลา 4 วัน หลังพบผู้ติดเชื้อคนแรก</t>
  </si>
  <si>
    <t xml:space="preserve">มีการฉีดพ่นน้ำยาฆ่าเชื้อโรคและสั่งปิดหน่วยงาน/มหาวิทยาลัย   3 วัน และมีการจัดหาวัคซีนให้แก่บุคลากร/นักศึกษาของมหาวิทยาลัย </t>
  </si>
  <si>
    <t>มีรายงานพบผู้ติดเชื้อที่เป็นบุคลากร/นักศึกษาในระยะเวลา 3 วัน หลังพบผู้ติดเชื้อคนแรก</t>
  </si>
  <si>
    <t xml:space="preserve">มีการฉีดพ่นน้ำยาฆ่าเชื้อโรคและสั่งปิดหน่วยงาน/มหาวิทยาลัย   2 วัน และมีการจัดหาวัคซีนให้แก่บุคลากร/นักศึกษาของมหาวิทยาลัย </t>
  </si>
  <si>
    <t>มีรายงานพบผู้ติดเชื้อที่เป็นบุคลากร/นักศึกษาในระยะเวลา 2 วัน หลังพบผู้ติดเชื้อคนแรก</t>
  </si>
  <si>
    <t xml:space="preserve">มีการฉีดพ่นน้ำยาฆ่าเชื้อโรคและสั่งปิดหน่วยงาน/มหาวิทยาลัย    1 วัน และมีการจัดหาวัคซีนให้แก่บุคลากร/นักศึกษาของมหาวิทยาลัย </t>
  </si>
  <si>
    <t>มีรายงานพบผู้ติดเชื้อที่เป็นบุคลากร/นักศึกษาในระยะเวลา 1 วัน หลังพบผู้ติดเชื้อคนแรก</t>
  </si>
  <si>
    <t xml:space="preserve">มีการฉีดพ่นน้ำยาฆ่าเชื้อโรคพื้นที่โดยรอบ และมีการจัดหาวัคซีนให้แก่บุคลากร/นักศึกษาของมหาวิทยาลัย </t>
  </si>
  <si>
    <r>
      <t xml:space="preserve">2.4 จำนวนผู้เยี่ยมชมแหล่งเรียนรู้ด้านศิลปวัฒนธรรมลดน้อยลง </t>
    </r>
    <r>
      <rPr>
        <u/>
        <sz val="16"/>
        <rFont val="TH Niramit AS"/>
      </rPr>
      <t/>
    </r>
  </si>
  <si>
    <t xml:space="preserve">สถานการณ์โรคระบาด COVID-19 ส่งผลให้ไม่สามารถเปิดให้พิพิธภัณฑ์ให้บริการได้
</t>
  </si>
  <si>
    <t>ไม่สามารถเปิดพิพิธภัณฑ์ระยะเวลา1- 2 เดือน</t>
  </si>
  <si>
    <t>จำนวนผู้เยี่ยมชมแหล่งเรียนรู้ด้านศิลปวัฒนธรรมมีจำนวนน้อยกว่า 15,000 คน</t>
  </si>
  <si>
    <t>สำนักศิลปะและวัฒนธรรม</t>
  </si>
  <si>
    <t>ไม่สามารถเปิดพิพิธภัณฑ์ระยะเวลา 2-3เดือน</t>
  </si>
  <si>
    <t>จำนวนผู้เยี่ยมชมแหล่งเรียนรู้ด้านศิลปวัฒนธรรมมีจำนวนระหว่าง 15,000-15,999 คน</t>
  </si>
  <si>
    <t>ไม่สามารถเปิดพิพิธภัณฑ์ระยะเวลาเดือน3-4</t>
  </si>
  <si>
    <t>จำนวนผู้เยี่ยมชมแหล่งเรียนรู้ด้านศิลปวัฒนธรรมมีจำนวนระหว่าง 16,000-16,999 คน</t>
  </si>
  <si>
    <t>ไม่สามารถเปิดพิพิธภัณฑ์ระยะเวลา 4-5 เดือน</t>
  </si>
  <si>
    <t>จำนวนผู้เยี่ยมชมแหล่งเรียนรู้ด้านศิลปวัฒนธรรมมีจำนวนน้อยกว่า 17,000-17,999 คน</t>
  </si>
  <si>
    <t>ไม่สามารถเปิดพิพิธภัณฑ์ให้บริการได้มากกว่า6 เดือนขึ้นไป</t>
  </si>
  <si>
    <t>จำนวนผู้เยี่ยมชมแหล่งเรียนรู้ด้านศิลปวัฒนธรรมมีจำนวนเท่ากับหรือมากกว่าค่าเป้าหมาย 18,000 คน</t>
  </si>
  <si>
    <t xml:space="preserve">3.1 ไฟฟ้าดับ </t>
  </si>
  <si>
    <t xml:space="preserve">3.2 การเกิดเหตุอัคคีภัย  </t>
  </si>
  <si>
    <t xml:space="preserve">3.3 ภัยคุกคามทางระบบเทคโนโลยีสารสนเทศ </t>
  </si>
  <si>
    <t>3.4 การเบิกจ่ายงบประมาณไม่เป็นไปตามแผน</t>
  </si>
  <si>
    <t>1. การจัดซื้อจัดจ้างงบลงทุนไม่เป็นไปตามแผนที่กำหนด
2. การจัดโครงการไม่เป็นไปตามที่วางแผน ทำให้การเบิกจ่ายล่าช้าด้วย</t>
  </si>
  <si>
    <t>งบประมาณแผ่นดินที่ได้รับต่ำกว่าปีที่ผ่านมา มากกว่าร้อยละ 3 ขึ้นไป</t>
  </si>
  <si>
    <t>งบประมาณแผ่นดินที่ได้รับสูงว่าปีที่ผ่านมา มากกว่าร้อยละ 1 ขึ้นไป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</si>
  <si>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 </t>
  </si>
  <si>
    <t>1. กระบวนการปฏิบัติงานที่ติดต่อประสานงานเกี่ยวข้องกับผู้ประกอบการ</t>
  </si>
  <si>
    <t>1. ดำเนินการจัดทำแผนประชาสัมพันธ์เชิงรุกในการรับสมัครสอบคัดเลือกนักศึกษาใหม่ รูปแบบ Online</t>
  </si>
  <si>
    <t>ต.ค. 64 - ก.ย. 65</t>
  </si>
  <si>
    <t xml:space="preserve">ผู้กำกับดูแล : รองอธิการบดี
ฝ่ายวิชาการ
ผู้รับผิดชอบ : ผู้อำนวยการ
กองบริการการศึกษา
</t>
  </si>
  <si>
    <t>2. เพิ่มช่องทางการประชาสัมพันธ์การรับสมัครสอบคัดเลือกนักศึกษาใหม่ ผ่านระบบอินเตอร์เน็ต เว็บไซต์มหาวิทยาลัย เว็บไซต์หน่วยงาน เพจมหาวิทยาลัย เพจหน่วยงาน ผ่านLine  Instagram และ Twitter เป็นต้น</t>
  </si>
  <si>
    <t xml:space="preserve"> 3. มหาวิทยาลัยโดยคณะ/วิทยาลัย ดำเนินการปิดปรับปรุงหลักสูตรที่มีจำนวนนักศึกษาไม่เป็นไปตามแผนรับที่กำหนดไว้ ประจำปีการศึกษา 2565 และมีการเปิดหลักสูตรใหม่ ที่มีความน่าสนใจกับตลาดแรงงานปัจจุบัน</t>
  </si>
  <si>
    <t>ไม่มีงานวิจัย นวัตกรรมหรือเทคโนโลยีที่สามารถนำไปใช้ประโยชน์เชิงพาณิชย์</t>
  </si>
  <si>
    <t>1. ประชาสัมพันธ์และเปิดรับผลงานสำหรับการพัฒนางานวิจัย</t>
  </si>
  <si>
    <t xml:space="preserve">ผู้กำกับดูแล : รองอธิการบดี
ฝ่ายวิจัยและพัฒนา
ผู้รับผิดชอบ : ผู้อำนวยการ
สถาบันวิจัยและพัฒนา
</t>
  </si>
  <si>
    <t>2. เชิญผู้ทรงคุณวุฒิให้ความรู้เกี่ยวกับการพัฒนางานวิจัย นวัตกรรมสู่เชิงพาณิชย์ และการนำผลผลิต นวัตกรรมที่ได้จากงานวิจัยออกแสดงหรือจำหน่าย</t>
  </si>
  <si>
    <t>พ.ย.64-ส.ค.65</t>
  </si>
  <si>
    <t>3. จัดประชุมเพื่อชี้แจงการเตรียมการพัฒนางานวิจัย นวัตกรรมสู่เชิงพาณิชย์ให้แก่นักวิจัย</t>
  </si>
  <si>
    <t>4. ส่งเสริมและสนับสนุนนักวิจัยนำผลผลิต นวัตกรรมที่ได้จากงานวิจัยออกแสดงหรือจำหน่าย</t>
  </si>
  <si>
    <t>5. สรุปโครงการนำผลงานวิจัย นวัตกรรม ไปใช้ประโยชน์เชิงพาณิชย์</t>
  </si>
  <si>
    <t>ก.ย.65</t>
  </si>
  <si>
    <t>ประกาศมหาวิทยาลัยเรื่องการจัดการเรียนการสอนและการจัดกิจกรรมของนักศึกษา</t>
  </si>
  <si>
    <t xml:space="preserve">1.จัดทำประกาศ นโยบาย หรือแนวปฏิบัติในการจัดการเรียนการสอนการ และการเข้าร่วมกิจกรรมของนักศึกษา หรือประกาศที่เกี่ยวข้อง และเผยแพร่ประชาสัมพันธ์ให้นักศึกษารับทราบ   </t>
  </si>
  <si>
    <t xml:space="preserve">1-31 ก.ค. 64                                                                        </t>
  </si>
  <si>
    <t xml:space="preserve">ผู้กำกับดูแล : รองอธิการบดี
ฝ่ายกิจการนักศึกษา
ผู้รับผิดชอบ : ผู้อำนวยการ
กองพัฒนานักศึกา
</t>
  </si>
  <si>
    <t>2. ทบทวนแผนการจัดกิจกรรมพัฒนานักศึกษาระดับหน่วยงาน และมหาวิทยาลัย ให้สอดคล้องกับสถานการณ์ปัจจุบัน และเผยแพร่ประชาสัมพันธ์ให้นักศึกษาทราบ</t>
  </si>
  <si>
    <t xml:space="preserve">3. กำหนดให้คณะ วิทยาลัย อาจารย์ที่ปรึกษา และเจ้าหน้าที่ มีบทบาทในการกำกับ ควบคุมดูแลการจัดกิจกรรมของนักศึกษา ให้เป็นไปตามประกาศของมหาวิทยาลัย </t>
  </si>
  <si>
    <t>รับทราบข่าวสารเรื่องการเกิดโรคระบาด</t>
  </si>
  <si>
    <t xml:space="preserve">1. มีการพ่นน้ำยาฆ่าเชื้อ ทุกหน่วยงาน    </t>
  </si>
  <si>
    <t>ต.ค. 64 -ก.ย. 65</t>
  </si>
  <si>
    <t xml:space="preserve">ผู้กำกับดูแล : รองอธิการบดี
ฝ่ายบริหาร
ผู้รับผิดชอบ : ผู้อำนวยการ
กองกลาง
</t>
  </si>
  <si>
    <t xml:space="preserve">2. จัดหาสถานที่ฉีดวัคซีน และวัคซีนให้กับบุคลากรของมหาวิทยาลัย </t>
  </si>
  <si>
    <t xml:space="preserve">3.ติดตามสถานการณ์การแพร่ระบาดอย่างใกล้ชิด               </t>
  </si>
  <si>
    <t xml:space="preserve">4. ทบทวนมาตรการป้องกันการแพร่ระบาดของโรคระบาด </t>
  </si>
  <si>
    <t xml:space="preserve">5. ประกาศมาตรการการป้องกันการแพร่ระบาดของโรคระบาด </t>
  </si>
  <si>
    <t>สถานการณ์การแพร่โรคระบาด covid-19 ส่งผลให้ไม่สามารถเปิดพิพิธภัณฑ์ได้เต็มรูปแบบ</t>
  </si>
  <si>
    <t xml:space="preserve">ผู้กำกับดูแล : รองอธิการบดี
ฝ่ายบริหาร
ผู้รับผิดชอบ : ผู้อำนวยการ
สำนักศิลปะและวัฒนธรรม
</t>
  </si>
  <si>
    <t>2.เผยแพร่นิทรรศการออนไลน์ผ่านgoogle arts and culture</t>
  </si>
  <si>
    <t xml:space="preserve">1. เกิดภัยธรรมชาติ ฝนตก พายุคะนอง ฟ้าผ่าลงสายส่งหรืออุปกรณ์ไฟฟ้า  ไฟป่า 
2.จำนวนหม้อแปลงมีการระเบิด/การใช้ไฟฟ้าในปริมาณมาก
</t>
  </si>
  <si>
    <t>1. ตรวจเช็คและบำรุงรักษาหม้อแปลง
ปีละครั้ง</t>
  </si>
  <si>
    <t>2. ตัดแต่งกิ่งไม้ให้ห่างจากแนวสายไฟฟ้าในระยะ   1 เมตร ทุก 3 เดือน</t>
  </si>
  <si>
    <t>มีจุดที่ระบบไฟฟ้ามีการชำรุดของระบบหรือการดูแลที่ไม่ทั่วถึง</t>
  </si>
  <si>
    <t>1. กำหนดผู้ปฏิบัติงานตามแผนปฏิบัติการ ประจำอาคารต่างๆ</t>
  </si>
  <si>
    <t>2. จัดอบรมการดับเพลิงและซ้อมอพยพ
หนีไฟ ปีละครั้ง</t>
  </si>
  <si>
    <t>3. ตรวจเช็คอุปกรณ์ดับเพลิง ป้ายสัญลักษณ์ บอกทางหนีไฟและช่องทางหนีไฟให้มีสภาพพร้อมใช้งาน ปีละ 2 ครั้ง</t>
  </si>
  <si>
    <t>จำนวนครั้งของการเกิดภัยคุกคามทางระบบเทคโนโลยีสารสนเทศ มากกว่า 4 ครั้งต่อเดือน</t>
  </si>
  <si>
    <t>1.ทบทวนนโยบายด้านความมั่นคงปลอดภัยในระบบเทคโนโลยีสารสนเทศ</t>
  </si>
  <si>
    <t>ต.ค.-ธ.ค.64</t>
  </si>
  <si>
    <t xml:space="preserve">ผู้กำกับดูแล : รองอธิการบดี
ฝ่ายบริหาร
ผู้รับผิดชอบ : ผู้อำนวยการ
สำนักวิทยบริการฯ
</t>
  </si>
  <si>
    <t>2.จัดทำแผนป้องกันภัยคุกคามทางระบบเทคโนโลยีสารสนเทศ</t>
  </si>
  <si>
    <t>3.สร้างเครือข่ายป้องกันภัยคุกคามทางระบบเทคโนโลยีสารสนเทศ ภายในมหาวิทยาลัย</t>
  </si>
  <si>
    <t>ธ.ค.64-ม.ค.65</t>
  </si>
  <si>
    <t>4.อบรมเชิงปฏิบัติการเกี่ยวกับการป้องกันภัยคุกคามทางระบบเทคโนโลยีสารสนเทศ</t>
  </si>
  <si>
    <t>ม.ค.-พ.ค.65</t>
  </si>
  <si>
    <t>5.ดำเนินการแผนป้องกันภัยคุกคามทางระบบเทคโนโลยีสารสนเทศ</t>
  </si>
  <si>
    <t>ต.ค.64-ก.ย.65</t>
  </si>
  <si>
    <t>6.ติดตามและประเมินผลความสำเร็จของการป้องกันภัยคุกคามทางระบบเทคโนโลยีสารสนเทศ</t>
  </si>
  <si>
    <t>ม.ค.-ก.ย.65</t>
  </si>
  <si>
    <t>7.นำผลการประเมินมาวิเคราะห์ ปรับปรุงแผนป้องกันภัยคุกคามทางระบบเทคโนโลยีสารสนเทศ</t>
  </si>
  <si>
    <t xml:space="preserve">4.1 การเปลี่ยนแปลงกฎหมาย ระเบียบ ข้อบังคับ ของหน่วยงานภายนอกมีผลต่อการปฏิบัติงานของมหาวิทยาลัย </t>
  </si>
  <si>
    <t>1.สื่อสารความรู้เกี่ยวกับกฎหมาย ระเบียบ ข้อบังคับให้กับเจ้าหน้าที่ที่เกี่ยวข้องรับทราบและถือปฏิบัติ</t>
  </si>
  <si>
    <t>ต.ค 64-ต.ค 65</t>
  </si>
  <si>
    <t xml:space="preserve">ผู้กำกับดูแล : รองอธิการบดี
ฝ่ายบริหาร
ผู้รับผิดชอบ : ผู้อำนวยการ
กองบริหารงานบุคคล
</t>
  </si>
  <si>
    <t xml:space="preserve">5.1 การจัดซื้อจัดจ้างที่มีความผูกขาดกับผู้ประกอบการรายเดิม </t>
  </si>
  <si>
    <t>มีข้อร้องเรียนเกี่ยวกับการจัดซื้อ
จัดจ้างที่มีความผูกขาดกับผู้ประกอบการรายเดิม</t>
  </si>
  <si>
    <t>1.เผยแพร่งานจัดซื้อจัดจ้างตามพระราชบัญญัติการจัดซื้อจัดจ้าง
และการบริหารพัสดุภาครัฐ พ.ศ. 2560</t>
  </si>
  <si>
    <t>ต.ค.2564-ก.ย.2565</t>
  </si>
  <si>
    <t xml:space="preserve">ผู้กำกับดูแล : รองอธิการบดี
ฝ่ายบริหาร
ผู้รับผิดชอบ : ผู้อำนวยการ
กองคลัง
</t>
  </si>
  <si>
    <t>2.ส่งเสริมการดำเนินการจัดซื้อจัดจ้างตามระเบียบกระทรวงการคลังว่าด้วยการจัดซื้อจัดจ้างและการบริหารพัสดุภาครัฐ พ.ศ. 2560</t>
  </si>
  <si>
    <t>3.จัดทำรายงานผลการจัดซื้อจัดจ้าง และเผยแพร่ผ่านทางเว็บไซต์</t>
  </si>
  <si>
    <t xml:space="preserve">ตัวอย่างการระบุความเสี่ยง และประเมินความเสี่ยง (FM-RM 01) </t>
  </si>
  <si>
    <t>ตัวอย่าง แผนการบริหารความเสี่ยง (FM-RM-02)</t>
  </si>
  <si>
    <t>1. การให้บริการข้อมูลผ่านทางเว็บไซต์ของสำนัก</t>
  </si>
  <si>
    <t>จำนวนผู้สมัครที่รายงานตัวเข้าศึกษาไม่เป็นไปตามเป้าหมายน้อยกว่า ร้อยละ 85 ของแผนรับ</t>
  </si>
  <si>
    <t xml:space="preserve">1.1 จำนวนนักศึกษาที่รายงานตัวเข้าศึกษาไม่เป็นไปตามแผนการรับที่กำหนดไว้ </t>
  </si>
  <si>
    <t>2.1 การนำงานวิจัย นวัตกรรมหรือเทคโนโลยีไปใช้ประโยชน์ในเชิงพาณิชย์มีน้อย</t>
  </si>
  <si>
    <t xml:space="preserve">2.4 จำนวนผู้เยี่ยมชมแหล่งเรียนรู้ด้านศิลปวัฒนธรรมลดน้อยลง 
</t>
  </si>
  <si>
    <t>เกิดความขัดข้อง/ล่าช้าต่อส่งมอบงานระหว่างมหาวิทยาลัยกับหน่วยงานภายนอก</t>
  </si>
  <si>
    <t>3.ให้คำปรึกษา ตีความ วินิจฉัย ข้อกฎหมายในด้านต่างๆ เพื่อให้การปฏิบัติราชการเป็นไปอย่างมีประสิทธิภาพ</t>
  </si>
  <si>
    <t>2.ปฏิรูปกฎหมาย ระเบียบ ข้อบังคับที่เกี่ยวข้องกับการปฏิบัติราชการของมหาวิทยาลัยให้สอดคล้องกับการเปลี่ยนแปลงกฎหมายของหน่วยงานภายนอก</t>
  </si>
  <si>
    <t>จำนวนผู้เยี่ยมชมแหล่งเรียนรู้ด้านศิลปวัฒนธรรมมีจำนวนเท่ากับหรือมากกว่าค่าเป้าหมาย 16,000 คน</t>
  </si>
  <si>
    <t>จำนวนผู้เยี่ยมชมแหล่งเรียนรู้ด้านศิลปวัฒนธรรมมีจำนวนน้อยกว่า 15,000-15,999 คน</t>
  </si>
  <si>
    <t>จำนวนผู้เยี่ยมชมแหล่งเรียนรู้ด้านศิลปวัฒนธรรมมีจำนวนระหว่าง 14,000-14,999 คน</t>
  </si>
  <si>
    <t>จำนวนผู้เยี่ยมชมแหล่งเรียนรู้ด้านศิลปวัฒนธรรมมีจำนวนระหว่าง 13,000-13,999 คน</t>
  </si>
  <si>
    <t>จำนวนผู้เยี่ยมชมแหล่งเรียนรู้ด้านศิลปวัฒนธรรมมีจำนวนน้อยกว่า 13,000 คน</t>
  </si>
  <si>
    <t>1.1 จำนวนนักศึกษาที่รายงานตัวเข้าศึกษาไม่เป็นไปตามแผนการรับที่กำหนดไว้</t>
  </si>
  <si>
    <t>จำนวนผู้สมัครที่รายงานตัวเข้าศึกษาไม่เป็นไปตามเป้าหมายน้อยกว่าร้อยละ 85 ของแผนรับ</t>
  </si>
  <si>
    <t>ต.ค. 65 - ก.ย. 66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</si>
  <si>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
รองอธิการบดีฝ่ายวิชาการ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
ผู้อำนวยการกองบริการการศึกษา</t>
    </r>
  </si>
  <si>
    <t>3.2 การเกิดเหตุอัคคีภัย</t>
  </si>
  <si>
    <t>4.1 การเปลี่ยนแปลงกฎหมาย ระเบียบ ข้อบังคับ ของหน่วยงานภายนอกมีผลต่อการปฏิบัติงานของมหาวิทยาลัย</t>
  </si>
  <si>
    <t>1. ดำเนินการจัดทำแผนประชาสัมพันธ์เชิงรุกในการรับสมัครสอบคัดเลือกนักศึกษาใหม่ รูปแบบ Online
2. เพิ่มช่องทางการประชาสัมพันธ์การรับสมัครสอบคัดเลือกนักศึกษาใหม่ ผ่านระบบอินเตอร์เน็ต เว็บไซต์มหาวิทยาลัย เว็บไซต์หน่วยงาน เพจมหาวิทยาลัย เพจหน่วยงาน ผ่านLine  Instagram และ Twitter เป็นต้น
3. มหาวิทยาลัย ดำเนินการพัฒนาระบบรับรายงานตัวนักศึกษาใหม่แบบ Online ให้สอดคล้องกับสถานการณ์ปัจจุบัน
4. มหาวิทยาลัยโดยคณะ/วิทยาลัย ดำเนินการปิดปรับปรุงหลักสูตรที่มีจำนวนนักศึกษาไม่เป็นไปตามแผนรับที่กำหนดไว้ ประจำปีการศึกษา 2566 และมีการเปิดหลักสูตรใหม่ ที่มีความน่าสนใจกับตลาดแรงงานปัจจุบัน</t>
  </si>
  <si>
    <t>ระบบ IT มีปัญหาและมีความสูญเสียบางส่วน และทำให้การดำเนินงานหยุด ชะงักมากกว่า 4 ชั่วโมง แต่ไม่เกิน 1 วัน</t>
  </si>
  <si>
    <t xml:space="preserve"> 1.ทบทวนนโยบายด้านความมั่นคงปลอดภัยในระบบเทคโนโลยีสารสนเทศ</t>
  </si>
  <si>
    <t>ต.ค.-ธ.ค.65</t>
  </si>
  <si>
    <t xml:space="preserve"> 2.จัดทำแผนป้องกันภัยคุกคามทางระบบเทคโนโลยีสารสนเทศ</t>
  </si>
  <si>
    <t xml:space="preserve"> 3.สร้างเครือข่ายป้องกันภัยคุกคามทางระบบเทคโนโลยีสารสนเทศ ภายในมหาวิทยาลัย</t>
  </si>
  <si>
    <t>ธ.ค.65-ม.ค.66</t>
  </si>
  <si>
    <t xml:space="preserve"> 4.อบรมเชิงปฏิบัติการเกี่ยวกับการป้องกันภัยคุกคามทางระบบเทคโนโลยีสารสนเทศ</t>
  </si>
  <si>
    <t>ม.ค.-พ.ค.66</t>
  </si>
  <si>
    <t xml:space="preserve"> 5.ดำเนินการแผนป้องกันภัยคุกคามทางระบบเทคโนโลยีสารสนเทศ</t>
  </si>
  <si>
    <t>ต.ค.65-ก.ย.66</t>
  </si>
  <si>
    <t xml:space="preserve"> 6.ติดตามและประเมินผลความสำเร็จของการป้องกันภัยคุกคามทางระบบเทคโนโลยีสารสนเทศ</t>
  </si>
  <si>
    <t>ม.ค.-ก.ย.66</t>
  </si>
  <si>
    <t xml:space="preserve"> 7.นำผลการประเมินมาวิเคราะห์ ปรับปรุงแผนป้องกันภัยคุกคามทางระบบเทคโนโลยีสารสนเทศ</t>
  </si>
  <si>
    <t>ก.ย.66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</si>
  <si>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
รองอธิการบดีฝ่าย บริหาร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ผู้อำนวยการสำนักวิทยบริการฯ</t>
    </r>
  </si>
  <si>
    <t>เกิดความขัดข้อง/ล่าช้าต่อส่งมอบงานระหว่างมหาวิทยาลัยกับหน่วยงานนอก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</si>
  <si>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อธิการบดี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ผู้อำนวยการกองบริหารงานบุคคล</t>
    </r>
  </si>
  <si>
    <t>มีรายงานผู้ติดเชื้อที่เป็นบุคลากร/นักศึกษา ในระยะเวลา 1 วัน หลังพบผู้ติดเชื้อคนแรก</t>
  </si>
  <si>
    <t>มีรายงานผู้ติดเชื้อที่เป็นบุคลากร/นักศึกษา ในระยะเวลา 2 วัน หลังพบผู้ติดเชื้อคนแรก</t>
  </si>
  <si>
    <t>มีรายงานผู้ติดเชื้อที่เป็นบุคลากร/นักศึกษา ในระยะเวลา 3 วัน หลังพบผู้ติดเชื้อคนแรก</t>
  </si>
  <si>
    <t>มีรายงานผู้ติดเชื้อที่เป็นบุคลากร/นักศึกษา ในระยะเวลา 4 วัน หลังพบผู้ติดเชื้อคนแรก</t>
  </si>
  <si>
    <t>มีรายงานผู้ติดเชื้อที่เป็นบุคลากร/นักศึกษา ในระยะเวลา 5 วัน หลังพบผู้ติดเชื้อคนแรก</t>
  </si>
  <si>
    <t>ไฟฟ้าดับเกิดขึ้นมากกว่า 3 ครั้ง/ปี</t>
  </si>
  <si>
    <t>ไฟฟ้าดับเกิดขึ้น 3 ครั้ง/ปี</t>
  </si>
  <si>
    <t>ไฟฟ้าดับเกิดขึ้น 2 ครั้ง/ปี</t>
  </si>
  <si>
    <t>ไฟฟ้าดับเกิดขึ้น 1 ครั้ง/ปี</t>
  </si>
  <si>
    <t>มีการบาดเจ็บ มีความเสียหายเกิดขึ้นมากกว่า 500,000 บาท</t>
  </si>
  <si>
    <t>มีการบาดเจ็บ มีความเสียหายเกิดขึ้น 100,001-500,000 บาท</t>
  </si>
  <si>
    <t>มีการบาดเจ็บ มีความเสียหายเกิดขึ้น 50,001-100,000 บาท</t>
  </si>
  <si>
    <t>ไม่มีการบาดเจ็บ มีความเสียหายเกิดขึ้น 10,001-50,000 บาท</t>
  </si>
  <si>
    <t>ไม่มีการบาดเจ็บ มีมูลค่าความเสียหายเกิดขึ้น 10,000 บาท</t>
  </si>
  <si>
    <t>1. กระบวนการปฏิบัติงานที่เกี่ยวข้องกับการใช้เงินและมีช่องทางที่จะทำประโยชน์ให้แก่ตนเองและพวกพ้อง
2. กระบวนการปฏิบัติงานที่เกี่ยวข้องกับการใช้ดุลยพินิจของเจ้าหน้าที่ซึ่งมีโอกาสใช้อย่างไม่เหมาะสมคือมีการเอื้อประโยชน์หรือให้ความช่วยเหลือพวกพ้องการกีดกันการสร้างอุปสรรค
3. กระบวนการปฏิบัติงานที่มีช่องทางเรียกร้องหรือรับผลประโยชน์จากผู้ที่มีส่วนเกี่ยวข้องซึ่งส่งผลทางลบต่อผู้อื่นที่เกี่ยวข้อง</t>
  </si>
  <si>
    <t>กระบวนการปฏิบัติงานที่ติดต่อประสานงานเกี่ยวข้องกับผู้ประกอบการ</t>
  </si>
  <si>
    <t>มีข้อร้องเรียนเกี่ยวกับการจัดซื้อจัดจ้างที่มีความผูกขาดกับผู้ประกอบการรายเดิม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</si>
  <si>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 รองอธิการบดีฝ่ายบริหาร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ผู้อำนวยการกองคลัง</t>
    </r>
  </si>
  <si>
    <t xml:space="preserve">1. นักศึกษาไม่สามารถรวมตัวเพื่อดำเนินการจัดกิจกรรมได้เนื่องจากสถานการณ์ด้านการแพร่กระจายของโรคระบาด
2. รูปแบบของกิจกรรมบางกิจกรรม มีข้อจำกัดในการใช้พื้นที่ จำนวนคนเข้าร่วม เพื่อให้สอดคล้องกับประกาศของหน่วยงานที่เกี่ยวข้องและการเปลี่ยนแปลงในสถานการณ์ปัจจุบัน 
3. การดำเนินการจัดกิจกรรมไม่เป็นไปตามที่กำหนดไว้ในแผนฯ เกิความล่าช้า มีการปรับเปลี่ยนหรือขยายเวลาในการดำเนินงาน </t>
  </si>
  <si>
    <t>ประกาศ/แนวปฏิบัติของมหาวิทยาลัยเรื่องการจัดการเรียนการสอนและการจัดกิจกรรมของนักศึกษา</t>
  </si>
  <si>
    <t xml:space="preserve">1-31 ก.ค. 65  </t>
  </si>
  <si>
    <t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</t>
  </si>
  <si>
    <t>มีงานวิจัยที่สามารถนำไปใช้ประโยชน์เชิงพาณิชย์ มากกว่าหรือเท่ากับ 15 เรื่อง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</si>
  <si>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รองอธิการบดีฝ่ายวิจัยและพัฒนา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>ผู้อำนวยการสถาบันวิจัยและพัฒนา</t>
    </r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</si>
  <si>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รองอธิการบดีฝ่ายกิจการนักศึกษา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ผู้อำนวยการกองพัฒนานักศึกา</t>
    </r>
  </si>
  <si>
    <t>ต.ค.-พ.ย.65</t>
  </si>
  <si>
    <t>ธ.ค.65-ส.ค.66</t>
  </si>
  <si>
    <t>4. ส่งเสริมและสนับสนุนนักวิจัยนำผลผลิต นวัตกรรมที่ได้จากงานวิจัยออกแสดงหรือจำหน่ายในงานนิทรรศการ/การแสดงผลงานนวัตกรรมในระดับชาติ</t>
  </si>
  <si>
    <t>5. สรุปโครงการนำผลงานวิจัย นวัตกรรม ไปใช้ประโยชน์เชิงพาณิชย์ ประจำปี</t>
  </si>
  <si>
    <t>ก.ย. 66</t>
  </si>
  <si>
    <t>2.4 จำนวนผู้เยี่ยมชมแหล่งเรียนรู้ด้านศิลปวัฒนธรรมลดน้อยลง</t>
  </si>
  <si>
    <t>1. สถานการณ์ COVID-19 ส่งผลผู้คนเข้ามาเยี่ยมชมลดน้อยลง
2. ถูกลดงบประมาณระหว่างปีงบประมาณ</t>
  </si>
  <si>
    <t>1. ความเสี่ยงที่เกิดจากการปลอมแปลงเอกสารใช้เอกสารปลอม หรือ การตรวจสอบหลักฐาน</t>
  </si>
  <si>
    <t>ระบบ IT มีปัญหาและเกิดความเสียหายจนทำให้การดำเนินงานหยุดชะงักนานเกินกว่า 1 วัน</t>
  </si>
  <si>
    <t>ระบบ IT มีปัญหาและเกิดความเสียหายจนทำให้การดำเนินงานหยุดชะงักนาน 1 วัน</t>
  </si>
  <si>
    <t>ระบบ IT มีปัญหาและเกิดความเสียหายจนทำให้การดำเนินงานหยุดชะงักมากกว่า 4 ชั่วโมงแต่ไม่เกิน 1 วัน</t>
  </si>
  <si>
    <t>ระบบ IT มีปัญหาและเกิดความเสียหายจนทำให้การดำเนินงานหยุดชะงัก 1 - 4 ชั่วโมง</t>
  </si>
  <si>
    <t>ไม่เกิดความเสียหายใดๆ</t>
  </si>
  <si>
    <t>ควบคุมความเสี่ยง</t>
  </si>
  <si>
    <t>3.1 การเกิดเหตุอัคคีภัย</t>
  </si>
  <si>
    <t xml:space="preserve">3.2 ภัยคุกคามทางระบบเทคโนโลยีสารสนเทศ </t>
  </si>
  <si>
    <t>การเกิดเหตุอัคคีภัย 4 ครั้ง / ปี</t>
  </si>
  <si>
    <t>การเกิดเหตุอัคคีภัย 3 ครั้ง / ปี</t>
  </si>
  <si>
    <t>การเกิดเหตุอัคคีภัย 2 ครั้ง / ปี</t>
  </si>
  <si>
    <t>การเกิดเหตุอัคคีภัย 1 ครั้ง / ปี</t>
  </si>
  <si>
    <t>ไม่มีเหตุการณ์ไฟฟ้าดับเกิดขึ้นเลย</t>
  </si>
  <si>
    <t>5.1 การรับสินบนจากผู้ประกอบการเพื่อให้ตรวจผ่านมาตรฐานงาน</t>
  </si>
  <si>
    <t>5.2 การจัดซื้อจัดจ้างที่มีความผูกขาดกับผู้ประกอบการรายเดิม</t>
  </si>
  <si>
    <t xml:space="preserve">5.3 การยักยอกเงินหลวง ปลอมแปลงเอกสารในการเบิกจ่าย </t>
  </si>
  <si>
    <t>รายได้ (ค่าธรรมเนียมนักศึกษา) ไม่เป็นไปตามเป้าหมาย มากกว่าร้อยละ 20</t>
  </si>
  <si>
    <t>รายได้ (ค่าธรรมเนียมนักศึกษา) ไม่เป็นไปตามเป้าหมาย ร้อยละ 16 - 20</t>
  </si>
  <si>
    <t>รายได้ (ค่าธรรมเนียมนักศึกษา) ไม่เป็นไปตามเป้าหมาย ร้อยละ 11 - 15</t>
  </si>
  <si>
    <t>รายได้ (ค่าธรรมเนียมนักศึกษา) ไม่เป็นไปตามเป้าหมาย ร้อยละ 6 - 10</t>
  </si>
  <si>
    <t>รายได้ (ค่าธรรมเนียมนักศึกษา) ไม่เป็นไปตามเป้าหมาย ต่ำกว่าร้อยละ 6</t>
  </si>
  <si>
    <t>2.3 โรคระบาด โรคอุบัติใหม่ (Emerging infection Diseases) หมายถึง โรคติดเชื้อชนิดใหม่ๆ ที่มีการประกาศจากรัฐบาลและกระทรวงสาธารณสุข เช่น โควิด -19 ฝีดาษสิง เป็นต้น</t>
  </si>
  <si>
    <t>พบผู้ติดเชื้อรายใหม่มากกว่า 5 คน ขึ้นไป</t>
  </si>
  <si>
    <t>พบผู้ติดเชื้อรายใหม่ จำนวน 4 คน</t>
  </si>
  <si>
    <t>พบผู้ติดเชื้อรายใหม่ จำนวน 3 คน</t>
  </si>
  <si>
    <t>พบผู้ติดเชื้อรายใหม่ จำนวน 2 คน</t>
  </si>
  <si>
    <t>พบผู้ติดเชื้อรายใหม่ จำนวน 1 คน</t>
  </si>
  <si>
    <t>1. การเกิดภัยธรรมชาติ อาจเกิดจากฝนตก พายุคะนอง ฟ้าผ่าลงสายส่งหรืออุปกรณ์ไฟฟ้า
2. การเกิดจากสัตว์ เช่น งู หรือกระรอก วิ่งชนฟิวส์หรือหม้อแปลงทำให้เกิดไฟฟ้าลัดวงจร
3. การเกิดจากระบบไฟฟ้าขัดข้องจากการไฟฟ้า</t>
  </si>
  <si>
    <t>อาคารต่างๆ ภายในมหาวิทยาลัยมีการใช้งานมาเป็นระยะเวลานาน อาจเกิดการชำรุดจากระบบไฟฟ้า</t>
  </si>
  <si>
    <t>2.3 จำนวนผู้เยี่ยมชมแหล่งเรียนรู้ด้านศิลปวัฒนธรรมลดน้อยลง</t>
  </si>
  <si>
    <t>1. มีจุดที่ระบบไฟฟ้ามีการชำรุด
2. บุคลากร / หน่วยงานภายในมหาวิทยาลัยแจ้งว่ามีเหตุเกิดขึ้นภายในมหาวิทยาลัย เช่น มีเสียงระเบิด ควันขึ้น เป็นต้น</t>
  </si>
  <si>
    <t>จำนวนนักศึกษาไม่เป็นไปตามแผนรับ มากกว่าร้อยละ 20</t>
  </si>
  <si>
    <t>จำนวนนักศึกษาไม่เป็นไปตามแผนรับ ร้อยละ 16 - 20</t>
  </si>
  <si>
    <t>จำนวนนักศึกษาไม่เป็นไปตามแผนรับ ร้อยละ 11 - 15</t>
  </si>
  <si>
    <t>จำนวนนักศึกษาไม่เป็นไปตามแผนรับ ร้อยละ 6 - 10</t>
  </si>
  <si>
    <t>จำนวนนักศึกษาไม่เป็นไปตามแผนรับ ต่ำกว่าร้อยละ 6 หรือเป็นไปตามแผนรับ</t>
  </si>
  <si>
    <t xml:space="preserve">ผลการปฏิบัติราชการไม่บรรลุตามเป้าหมายในเดือนที่ 12 </t>
  </si>
  <si>
    <t xml:space="preserve">ผลการปฏิบัติราชการไม่บรรลุตามเป้าหมายในเดือนที่  9 - 11 </t>
  </si>
  <si>
    <t xml:space="preserve">ผลการปฏิบัติราชการไม่บรรลุตามเป้าหมายในเดือนที่ 6 - 8 </t>
  </si>
  <si>
    <t xml:space="preserve">ผลการปฏิบัติราชการไม่บรรลุตามเป้าหมายในเดือนที่  3 - 5 </t>
  </si>
  <si>
    <t>ผลการปฏิบัติราชการไม่บรรลุตามเป้าหมายในเดือนที่  1 - 2 หรือไม่เกิดขึ้นเลย</t>
  </si>
  <si>
    <t>ี่การนำงานวิจัย นวัตกรรมหรือเทคโนโลยีไปใช้ประโยชน์ในเชิงพาณิชย์มีน้อย ทุกเดือน</t>
  </si>
  <si>
    <t>การนำงานวิจัย นวัตกรรมหรือเทคโนโลยีไปใช้ประโยชน์ในเชิงพาณิชย์มีน้อย จำนวน 9 เดือน</t>
  </si>
  <si>
    <t>การนำงานวิจัย นวัตกรรมหรือเทคโนโลยีไปใช้ประโยชน์ในเชิงพาณิชย์มีน้อย จำนวน 6 เดือน</t>
  </si>
  <si>
    <t>การนำงานวิจัย นวัตกรรมหรือเทคโนโลยีไปใช้ประโยชน์ในเชิงพาณิชย์มีน้อย จำนวน 3 เดือน</t>
  </si>
  <si>
    <t xml:space="preserve">การนำงานวิจัย นวัตกรรมหรือเทคโนโลยีไปใช้ประโยชน์ในเชิงพาณิชย์มีน้อย ภายใน 1 เดือน </t>
  </si>
  <si>
    <t>การจัดกิจกรรมพัฒนานักศึกษาไม่เป็นไปตามแผน ในเดือนที่  12</t>
  </si>
  <si>
    <t xml:space="preserve">การจัดกิจกรรมพัฒนานักศึกษาไม่เป็นไปตามแผน ในเดือนที่  9 - 11 </t>
  </si>
  <si>
    <t xml:space="preserve">การจัดกิจกรรมพัฒนานักศึกษาไม่เป็นไปตามแผน ในเดือนที่  6 - 8 </t>
  </si>
  <si>
    <t xml:space="preserve">การจัดกิจกรรมพัฒนานักศึกษาไม่เป็นไปตามแผน ในเดือนที่ 3 - 5 </t>
  </si>
  <si>
    <t>การจัดกิจกรรมพัฒนานักศึกษาไม่เป็นไปตามแผน ในเดือนที่ 1 - 2 หรือไม่เกิดขึ้นเลย</t>
  </si>
  <si>
    <t>ถูกลดงบประมาณในการจัดกิจกรรมสนับสนุนในช่วงระหว่าง 3 - 4 เดือนของปีงบประมาณ</t>
  </si>
  <si>
    <t>ถูกลดงบประมาณในการจัดกิจกรรมสนับสนุนในช่วงระหว่าง 5 - 6 เดือนของปีงบประมาณ</t>
  </si>
  <si>
    <t>ถูกลดงบประมาณในการจัดกิจกรรมสนับสนุนในช่วงระหว่าง 7 - 8 เดือนของปีงบประมาณ</t>
  </si>
  <si>
    <t>ถูกลดงบประมาณในการจัดกิจกรรมสนับสนุนในช่วงระหว่าง 9 - 10 เดือนของปีงบประมาณ</t>
  </si>
  <si>
    <t>ถูกลดงบประมาณในการจัดกิจกรรมสนับสนุนในช่วงระหว่าง 11 - 12 เดือนของปีงบประมาณ</t>
  </si>
  <si>
    <t>ภัยคุกคามทางระบบเทคโนโลยีสารสนเทศเกิดขึ้นมากกว่า 3 ครั้งต่อปี</t>
  </si>
  <si>
    <t>ภัยคุกคามทางระบบเทคโนโลยีสารสนเทศเกิดขึ้น 3 ครั้งต่อปี</t>
  </si>
  <si>
    <t>ภัยคุกคามทางระบบเทคโนโลยีสารสนเทศเกิดขึ้น 2 ครั้งต่อปี</t>
  </si>
  <si>
    <t>ภัยคุกคามทางระบบเทคโนโลยีสารสนเทศเกิดขึ้น 1 ครั้งต่อปี</t>
  </si>
  <si>
    <t xml:space="preserve">ไม่มีโอกาสเกิดภัยคุกคามทางระบบเทคโนโลยีสารสนเทศ 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</si>
  <si>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</si>
  <si>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3 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</si>
  <si>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6 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</si>
  <si>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9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</si>
  <si>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12</t>
  </si>
  <si>
    <t>มูลค่าความเสียหาย 3,001 - 50,000 บาท</t>
  </si>
  <si>
    <t>มูลค่าความเสียหายไม่เกิน 3,000 บาท</t>
  </si>
  <si>
    <t>จำนวนเรื่องที่เกิดขึ้น 5 เรื่องขึ้นไป</t>
  </si>
  <si>
    <t>จำนวนเรื่องที่เกิดขึ้น 4 เรื่อง</t>
  </si>
  <si>
    <t>จำนวนเรื่องที่เกิดขึ้น 3 เรื่อง</t>
  </si>
  <si>
    <t>จำนวนเรื่องที่เกิดขึ้น 2 เรื่อง</t>
  </si>
  <si>
    <t>จำนวนเรื่องที่เกิดขึ้น 1 เรื่อง หรือไม่เกิดขึ้น</t>
  </si>
  <si>
    <t>ปลอมแปลงใบเสร็จรับเงิน</t>
  </si>
  <si>
    <t>ยื่นเอกสารเท็จ ปิดบังหรือไม่แจ้งข้อเท็จจริง</t>
  </si>
  <si>
    <t>เรียกรับเงินเพื่อแลกกับการบริการที่รวดเร็ว</t>
  </si>
  <si>
    <t xml:space="preserve"> กลั่นแกล้งผู้บริบริการ เพื่อเรียกรับผลประโยชน์</t>
  </si>
  <si>
    <t>3.4 การเบิกจ่ายงบประมาณแผ่นดินไม่เป็นไปตามแผน</t>
  </si>
  <si>
    <t>มหาวิทยาลัยมีผลการเบิกจ่ายงบประมาณแผ่นดินไม่เป็นไปตามเกณฑ์ของรัฐบาล ร้อยละ 4</t>
  </si>
  <si>
    <t>มหาวิทยาลัยมีผลการเบิกจ่ายงบประมาณแผ่นดินไม่เป็นไปตามเกณฑ์ของรัฐบาล ร้อยละ 3</t>
  </si>
  <si>
    <t>มหาวิทยาลัยมีผลการเบิกจ่ายงบประมาณแผ่นดินไม่เป็นไปตามเกณฑ์ของรัฐบาล ร้อยละ 2</t>
  </si>
  <si>
    <t>มหาวิทยาลัยมีผลการเบิกจ่ายงบประมาณแผ่นดินไม่เป็นไปตามเกณฑ์ของรัฐบาล ร้อยละ 1</t>
  </si>
  <si>
    <t>มหาวิทยาลัยมีผลการเบิกจ่ายงบประมาณแผ่นดินเป็นไปตามเกณฑ์ของรัฐบาล</t>
  </si>
  <si>
    <t xml:space="preserve">ตรวจสอบเอกสารล่าช้า ถ่วงเวลา </t>
  </si>
  <si>
    <t>3. ด้านทรัพยากร</t>
  </si>
  <si>
    <t>5. ด้านการทุจริต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</si>
  <si>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 
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
</t>
    </r>
    <r>
      <rPr>
        <sz val="16"/>
        <color theme="1"/>
        <rFont val="TH Niramit AS"/>
      </rPr>
      <t>ผู้อำนวยการสำนักศิลปะและวัฒนธรรม</t>
    </r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</si>
  <si>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 
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
</t>
    </r>
    <r>
      <rPr>
        <sz val="16"/>
        <color theme="1"/>
        <rFont val="TH Niramit AS"/>
      </rPr>
      <t>ผู้อำนวยการกองกลาง</t>
    </r>
  </si>
  <si>
    <t>1. จำนวนรับนักศึกษาในบางคณะ/สาขายังไม่เป็นไปตามเป้าหมายที่กำหนด 
2. แนวโน้มจำนวนประชากรวัยอุดมศึกษาของประเทศไทยลดลง ทำให้อัตราการเกิดลดลง อัตราประชากรในวัยเรียนลดลง และมีอัตราผู้สูงอายุเพิ่มขึ้น
3.หลักสูตรยังไม่ต้องตามความต้องการของผู้เรียนและตลาดแรงงาน
4. การประชาสัมพันธ์อาจจะยังไม่มีประสิทธิภาพมากพอทำให้การเข้าถึงข้อมูลไม่ครบมีผลต่อการตัดสินใจ
5. นักศึกษาที่ผ่านการคัดเลือกสละสิทธิ์ เนื่องจากได้รับการคัดเลือกเข้าศึกษาในสถาบันที่มีชื่อเสียงกว่า
6.สถาบันการศึกษาทั้งในประเทศและต่างประเทศมีการแข่งขันกันมากขึ้น</t>
  </si>
  <si>
    <t>1. นโยบายของผู้บริหาร มีการเปลี่ยนแปลง
2. งบประมาณมีการเปลี่ยนแปลง ส่งผลให้ไม่สามารถดำเนินงานได้
3 .เกิดวิกฤต อาทิเช่น โรคระบาด  ชุมนุมประท้วง เศรษฐกิจ ส่งผลให้ไม่สามารถปฏิบัติงานได้</t>
  </si>
  <si>
    <t>1. เกิดเชื้อโรคใหม่ๆ ที่ยังไม่มีวิธีการรักษา
2. การไม่ปฏิบัติตามมาตรการป้องกันโรคระบาด โรคอุบัติใหม่</t>
  </si>
  <si>
    <t>1. สถานการณ์ COVID-19 ส่งผลผู้คนเข้ามาเยี่ยมชมลดน้อยลง
2. เหตุการณ์ไม่ปกติ เช่น การประท้วงทางการเมืองที่ทำให้เกิดจราจล เป็นต้น</t>
  </si>
  <si>
    <t>มีโอกาสเกิดขึ้นที่การเบิกจ่ายไม่เป็นไปตามแผนทุกไตรมาส</t>
  </si>
  <si>
    <t>มีโอกาสเกิดขึ้นที่การเบิกจ่ายไม่เป็นไปตามแผนจำนวน 3 ครั้ง</t>
  </si>
  <si>
    <t>มีโอกาสเกิดขึ้นที่การเบิกจ่ายไม่เป็นไปตามแผนจำนวน 2 ครั้ง</t>
  </si>
  <si>
    <t>มีโอกาสเกิดขึ้นที่การเบิกจ่ายไม่เป็นไปตามแผนจำนวน 1 ครั้ง</t>
  </si>
  <si>
    <t>มีโอกาสเกิดขึ้นที่การเบิกจ่ายไม่เป็นไปตามแผน ไม่มีเลย</t>
  </si>
  <si>
    <t>กฎระเบียบรัฐบาลเปลี่ยนแปลงบ่อย
- การดำเนินงานและการแจ้งกำหนดการต่างๆ ของ สป.อว มีการเปลี่ยนแปลงเพิ่มเติมอยู่ตลอดเวลา
- การปรับเปลี่ยนกฎหมาย ระเบียบ และข้อบังคับ ทำให้นโยบายการบริหารของรัฐไม่ต่อเนื่องส่งผลให้มหาวิทยาลัยไม่สามารถแข่งขันระดับนานาชาติได้</t>
  </si>
  <si>
    <t>การระบุความเสี่ยง และประเมินความเสี่ยง (FM-RM 01) ปีงบประมาณ พ.ศ 2566</t>
  </si>
  <si>
    <t>แผนการบริหารความเสี่ยง (FM-RM-02) ปีงบประมาณ พ.ศ.2566</t>
  </si>
  <si>
    <t>4. มหาวิทยาลัยโดยคณะ/วิทยาลัย ดำเนินการปิดปรับปรุงหลักสูตรที่มีจำนวนนักศึกษาไม่เป็นไปตามแผนรับที่กำหนดไว้ ประจำปีการศึกษา 2566 และมีการเปิดหลักสูตรใหม่ ที่มีความน่าสนใจกับตลาดแรงงานปัจจุบัน</t>
  </si>
  <si>
    <t>3. มหาวิทยาลัย ดำเนินการพัฒนาระบบรับรายงานตัวนักศึกษาใหม่แบบ Online ให้สอดคล้องกับสถานการณ์ปัจจุบัน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</si>
  <si>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รองอธิการบดีฝ่ายวิชาการ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>ผู้อำนวยการกองบริการการศึกษา</t>
    </r>
  </si>
  <si>
    <r>
      <rPr>
        <b/>
        <sz val="16"/>
        <color theme="1"/>
        <rFont val="TH Niramit AS"/>
      </rPr>
      <t>หน่วยงาน</t>
    </r>
    <r>
      <rPr>
        <sz val="16"/>
        <color theme="1"/>
        <rFont val="TH Niramit AS"/>
      </rPr>
      <t xml:space="preserve"> มหาวิทยาลัยราชภัฏสวนสุนันทา</t>
    </r>
  </si>
  <si>
    <t>3. เปิดให้บริการนำชมผู้ที่สนใจเยี่ยมพิพิธภัณฑ์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</si>
  <si>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 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>ผู้อำนวยการสำนักศิลปะและวัฒนธรรม</t>
    </r>
  </si>
  <si>
    <t xml:space="preserve">3. ด้านทรัพยากร </t>
  </si>
  <si>
    <t>2. จัดอบรมการดับเพลิงและซ้อมอพยพหนีไฟ ปีละครั้ง</t>
  </si>
  <si>
    <r>
      <rPr>
        <b/>
        <sz val="16"/>
        <color theme="1"/>
        <rFont val="TH Niramit AS"/>
      </rPr>
      <t>ผู้กำกับดูแล :</t>
    </r>
    <r>
      <rPr>
        <sz val="16"/>
        <color theme="1"/>
        <rFont val="TH Niramit AS"/>
      </rPr>
      <t xml:space="preserve"> รองอธิการบดีฝ่ายบริหาร
</t>
    </r>
    <r>
      <rPr>
        <b/>
        <sz val="16"/>
        <color theme="1"/>
        <rFont val="TH Niramit AS"/>
      </rPr>
      <t xml:space="preserve">ผู้รับผิดชอบ : </t>
    </r>
    <r>
      <rPr>
        <sz val="16"/>
        <color theme="1"/>
        <rFont val="TH Niramit AS"/>
      </rPr>
      <t>ผู้อำนวยการกองกลาง</t>
    </r>
  </si>
  <si>
    <t>3. ให้คำปรึกษา ตีความ วินิจฉัย ข้อกฎหมายในด้านต่างๆ เพื่อให้การปฏิบัติราชการเป็นไปอย่างมีประสิทธิภาพ</t>
  </si>
  <si>
    <t>2. ปฏิรูปกฎหมาย ระเบียบ ข้อบังคับที่เกี่ยวข้องกับการปฏิบัติราชการของมหาวิทยาลัยให้สอดคล้องกับการเปลี่ยนแปลงกฎหมายของหน่วยงานภายนอก</t>
  </si>
  <si>
    <t>1. สื่อสารความรู้เกี่ยวกับกฎหมาย ระเบียบ ข้อบังคับให้กับเจ้าหน้าที่ที่เกี่ยวข้องรับทราบและถือปฏิบัติ</t>
  </si>
  <si>
    <t>3. จัดทำรายงานผลการจัดซื้อจัดจ้าง และเผยแพร่ผ่านทางเว็บไซต์</t>
  </si>
  <si>
    <t>2. ส่งเสริมกระบวนการจัดซื้อจัดจ้างตามระเบียบฯที่เกี่ยวข้อง</t>
  </si>
  <si>
    <t>1. เผยแพร่งานจัดซื้อจัดจ้างตามระเบียบฯที่เกี่ยวข้อง</t>
  </si>
  <si>
    <t>รายงานผลการดำเนินงานตามแผนการบริหารความเสี่ยง (FM-RM-03) ประจำปีงบประมาณ พ.ศ.2566 รอบ 6 เดือน</t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</si>
  <si>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รองอธิการบดีฝ่ายกิจการนักศึกษา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ผู้อำนวยการกองพัฒนานักศึกษา</t>
    </r>
  </si>
  <si>
    <r>
      <rPr>
        <b/>
        <sz val="16"/>
        <color theme="1"/>
        <rFont val="TH Niramit AS"/>
      </rPr>
      <t xml:space="preserve">ผู้กำกับดูแล : </t>
    </r>
    <r>
      <rPr>
        <sz val="16"/>
        <color theme="1"/>
        <rFont val="TH Niramit AS"/>
      </rPr>
      <t xml:space="preserve">รองอธิการบดีฝ่ายบริหาร
</t>
    </r>
    <r>
      <rPr>
        <b/>
        <sz val="16"/>
        <color theme="1"/>
        <rFont val="TH Niramit AS"/>
      </rPr>
      <t>ผู้รับผิดชอบ :</t>
    </r>
    <r>
      <rPr>
        <sz val="16"/>
        <color theme="1"/>
        <rFont val="TH Niramit AS"/>
      </rPr>
      <t xml:space="preserve"> ผู้อำนวยการสำนักวิทยบริการฯ</t>
    </r>
  </si>
  <si>
    <t>ก่อนควบคุม</t>
  </si>
  <si>
    <t>หลังควบคุม</t>
  </si>
  <si>
    <t>RM-1.1</t>
  </si>
  <si>
    <t>RM-2.1</t>
  </si>
  <si>
    <t>RM-2.2</t>
  </si>
  <si>
    <t>RM-2.3</t>
  </si>
  <si>
    <t>RM-3.1</t>
  </si>
  <si>
    <t>RM-3.2</t>
  </si>
  <si>
    <t>RM-4.1</t>
  </si>
  <si>
    <t>RM-5.1</t>
  </si>
  <si>
    <t>ร้อยละของประเด็นความเสี่ยง
ที่ได้รับการควบคุมและลดระดับ
ความเสี่ยงเทียบกับประเด็นความเสี่ยงทั้งหมดที่กำหนดขึ้นต่อปี</t>
  </si>
  <si>
    <t>จำนวนผู้เข้าเยี่ยมชมเป็นไปตามเป้าหมาย 48,471 / 16,000 คน</t>
  </si>
  <si>
    <t>สำนักศิลปะและวัฒนธรรมได้มีการเปิดให้บริการพิพิธภัณ์ตามปกติสำหรับผู้เข้ามาเยี่ยมชมทั้งภายในและภายนอก ตั้งแต่เดือนตุลาคม 2566 ที่ผ่านมา หลังจากมหาวิทยาลัยได้มีออกประกาศมาตราผ่อนปรนการเปิดมหาวิทยาลัย โดยสำนักศิลปะและวัฒนธรรมได้มีการให้บริการนำชม รวมทั้งฝึกอบรมให้กับผู้ที่สนใจทั้งภายในและภายนอก ไนอกจากนี้สำนักศิลปะและวัฒนธรรมได้มีการเผยแพร่ข้อมูลข่าวสารผ่านทางออนไลน์ อาทิ เฟสบุ๊ค : สำนักศิลปะและวัฒนธรรม เว็บไซต์ของสำนักศิลปะและวัฒธรรม (ww.culture.ssru.ac.th) และรูปแบบนิทรรศการออนไลน์ผ่าน Google Art and culture (https://artsandculture.google.com/) และ Youtube สำนักศิลปะและวัฒนธรรม เพื่อเป็นการเพิ่มช่องทางให้สำหรับผู้ที่มีความสนใจ โดยสำนักศิลปะฯ ได้มีการตั้งเป้าหมายจำนวนทั้งสิ้น 16,000 คน ซึ่งผลรอบ 6 เดือน มีผลดังนี้ 
1. จำนวนผู้เข้าเยี่ยมชม จำนวน 2,695 คน
2. เว็บไซต์สำนักศิลปะและวัฒนธรรม มีผู้เข้าใช้บริการทั้งสิ้น 16,828 คน
3. เฟสบุ๊ค สำนักศิลปะและวัฒนธรรม จำนวน 24,591 คน
4. Google Art and culture  จำนวน 3,139 รวม
5.Youtube : 1,,218 view
รวมจำนวนทั้งสิ้น 48,471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</si>
</sst>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Tahoma"/>
      <family val="2"/>
      <charset val="222"/>
    </font>
    <font>
      <sz val="16"/>
      <color theme="1"/>
      <name val="TH Niramit AS"/>
    </font>
    <font>
      <b/>
      <sz val="16"/>
      <color rgb="FF000000"/>
      <name val="TH Niramit AS"/>
    </font>
    <font>
      <b/>
      <sz val="16"/>
      <color theme="1"/>
      <name val="TH Niramit AS"/>
    </font>
    <font>
      <i/>
      <sz val="16"/>
      <color rgb="FFFF0000"/>
      <name val="TH Niramit AS"/>
    </font>
    <font>
      <sz val="16"/>
      <color rgb="FFFF0000"/>
      <name val="TH Niramit AS"/>
    </font>
    <font>
      <sz val="16"/>
      <color theme="1"/>
      <name val="Wingdings 2"/>
      <family val="1"/>
      <charset val="2"/>
    </font>
    <font>
      <sz val="16"/>
      <name val="TH Niramit AS"/>
    </font>
    <font>
      <sz val="16"/>
      <color rgb="FFFF0000"/>
      <name val="Wingdings 2"/>
      <family val="1"/>
      <charset val="2"/>
    </font>
    <font>
      <b/>
      <sz val="16"/>
      <name val="TH Niramit AS"/>
    </font>
    <font>
      <sz val="16"/>
      <name val="Wingdings 2"/>
      <family val="1"/>
      <charset val="2"/>
    </font>
    <font>
      <i/>
      <sz val="16"/>
      <name val="TH Niramit AS"/>
    </font>
    <font>
      <sz val="16"/>
      <color rgb="FF000000"/>
      <name val="TH Niramit AS"/>
    </font>
    <font>
      <sz val="16"/>
      <color theme="1"/>
      <name val="TH SarabunPSK"/>
      <family val="2"/>
    </font>
    <font>
      <b/>
      <sz val="16"/>
      <color rgb="FFFF0000"/>
      <name val="TH Niramit AS"/>
    </font>
    <font>
      <b/>
      <i/>
      <sz val="16"/>
      <name val="TH Niramit AS"/>
    </font>
    <font>
      <b/>
      <sz val="16"/>
      <color theme="1"/>
      <name val="Wingdings 2"/>
      <family val="1"/>
      <charset val="2"/>
    </font>
    <font>
      <sz val="12"/>
      <name val="TH Niramit AS"/>
    </font>
    <font>
      <i/>
      <sz val="16"/>
      <color theme="1"/>
      <name val="TH Niramit AS"/>
    </font>
    <font>
      <b/>
      <sz val="24"/>
      <color theme="1"/>
      <name val="TH Niramit AS"/>
    </font>
    <font>
      <sz val="11"/>
      <color rgb="FFFF0000"/>
      <name val="Calibri"/>
      <family val="2"/>
      <charset val="222"/>
      <scheme val="minor"/>
    </font>
    <font>
      <sz val="16"/>
      <name val="TH SarabunPSK"/>
      <family val="2"/>
    </font>
    <font>
      <i/>
      <sz val="16"/>
      <color rgb="FF000000"/>
      <name val="TH Niramit AS"/>
    </font>
    <font>
      <b/>
      <sz val="20"/>
      <color theme="1"/>
      <name val="TH Niramit AS"/>
    </font>
    <font>
      <b/>
      <sz val="16"/>
      <color theme="0"/>
      <name val="TH Niramit AS"/>
    </font>
    <font>
      <sz val="16"/>
      <color theme="0"/>
      <name val="TH Niramit AS"/>
    </font>
    <font>
      <u/>
      <sz val="16"/>
      <name val="TH Niramit AS"/>
    </font>
    <font>
      <b/>
      <sz val="18"/>
      <color theme="1"/>
      <name val="TH Niramit AS"/>
    </font>
    <font>
      <sz val="8"/>
      <name val="Tahoma"/>
      <family val="2"/>
      <charset val="222"/>
    </font>
    <font>
      <b/>
      <sz val="16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4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textRotation="90"/>
    </xf>
    <xf numFmtId="0" fontId="1" fillId="0" borderId="1" xfId="0" applyFont="1" applyBorder="1"/>
    <xf numFmtId="0" fontId="5" fillId="0" borderId="0" xfId="0" applyFont="1"/>
    <xf numFmtId="0" fontId="3" fillId="0" borderId="5" xfId="0" applyFont="1" applyBorder="1" applyAlignment="1">
      <alignment horizontal="center" vertical="center" textRotation="90"/>
    </xf>
    <xf numFmtId="0" fontId="3" fillId="0" borderId="1" xfId="0" applyFont="1" applyBorder="1" applyAlignment="1">
      <alignment vertical="top" wrapText="1"/>
    </xf>
    <xf numFmtId="0" fontId="3" fillId="0" borderId="4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9" fillId="0" borderId="1" xfId="0" applyFont="1" applyBorder="1" applyAlignment="1">
      <alignment horizontal="center" vertical="center" textRotation="90"/>
    </xf>
    <xf numFmtId="0" fontId="7" fillId="0" borderId="0" xfId="0" applyFont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9" fillId="0" borderId="1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3" fillId="4" borderId="0" xfId="0" applyFont="1" applyFill="1"/>
    <xf numFmtId="0" fontId="3" fillId="4" borderId="4" xfId="0" applyFont="1" applyFill="1" applyBorder="1"/>
    <xf numFmtId="0" fontId="5" fillId="4" borderId="0" xfId="0" applyFont="1" applyFill="1"/>
    <xf numFmtId="0" fontId="24" fillId="6" borderId="0" xfId="0" applyFont="1" applyFill="1" applyAlignment="1">
      <alignment vertical="center" wrapText="1"/>
    </xf>
    <xf numFmtId="0" fontId="24" fillId="6" borderId="8" xfId="0" applyFont="1" applyFill="1" applyBorder="1" applyAlignment="1">
      <alignment vertical="center" wrapText="1"/>
    </xf>
    <xf numFmtId="0" fontId="25" fillId="6" borderId="8" xfId="0" applyFont="1" applyFill="1" applyBorder="1" applyAlignment="1">
      <alignment horizontal="left"/>
    </xf>
    <xf numFmtId="0" fontId="25" fillId="6" borderId="1" xfId="0" applyFont="1" applyFill="1" applyBorder="1" applyAlignment="1">
      <alignment horizontal="left"/>
    </xf>
    <xf numFmtId="0" fontId="25" fillId="6" borderId="8" xfId="0" applyFont="1" applyFill="1" applyBorder="1"/>
    <xf numFmtId="0" fontId="25" fillId="6" borderId="1" xfId="0" applyFont="1" applyFill="1" applyBorder="1"/>
    <xf numFmtId="0" fontId="24" fillId="6" borderId="11" xfId="0" applyFont="1" applyFill="1" applyBorder="1" applyAlignment="1">
      <alignment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1" fillId="4" borderId="4" xfId="0" applyFont="1" applyFill="1" applyBorder="1"/>
    <xf numFmtId="0" fontId="3" fillId="4" borderId="1" xfId="0" applyFont="1" applyFill="1" applyBorder="1" applyAlignment="1">
      <alignment textRotation="90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90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17" fontId="1" fillId="4" borderId="1" xfId="0" applyNumberFormat="1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center" vertical="center" textRotation="90"/>
    </xf>
    <xf numFmtId="0" fontId="1" fillId="4" borderId="1" xfId="0" applyFont="1" applyFill="1" applyBorder="1"/>
    <xf numFmtId="0" fontId="6" fillId="4" borderId="1" xfId="0" applyFont="1" applyFill="1" applyBorder="1" applyAlignment="1">
      <alignment vertical="top" wrapText="1"/>
    </xf>
    <xf numFmtId="0" fontId="24" fillId="6" borderId="6" xfId="0" applyFont="1" applyFill="1" applyBorder="1" applyAlignment="1">
      <alignment vertical="center" wrapText="1"/>
    </xf>
    <xf numFmtId="0" fontId="24" fillId="6" borderId="7" xfId="0" applyFont="1" applyFill="1" applyBorder="1" applyAlignment="1">
      <alignment vertical="center" wrapText="1"/>
    </xf>
    <xf numFmtId="0" fontId="24" fillId="6" borderId="6" xfId="0" applyFont="1" applyFill="1" applyBorder="1"/>
    <xf numFmtId="0" fontId="24" fillId="6" borderId="7" xfId="0" applyFont="1" applyFill="1" applyBorder="1"/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vertical="top" wrapText="1"/>
    </xf>
    <xf numFmtId="49" fontId="12" fillId="4" borderId="1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0" fontId="7" fillId="4" borderId="2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7" fillId="4" borderId="3" xfId="0" applyFont="1" applyFill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7" fillId="4" borderId="2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/>
    <xf numFmtId="0" fontId="4" fillId="4" borderId="1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4" fillId="6" borderId="5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left" vertical="top" wrapText="1"/>
    </xf>
    <xf numFmtId="0" fontId="24" fillId="6" borderId="6" xfId="0" applyFont="1" applyFill="1" applyBorder="1" applyAlignment="1">
      <alignment horizontal="left" vertical="top" wrapText="1"/>
    </xf>
    <xf numFmtId="0" fontId="24" fillId="6" borderId="7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/>
    </xf>
    <xf numFmtId="0" fontId="1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/>
    </xf>
    <xf numFmtId="0" fontId="24" fillId="6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17" fontId="1" fillId="4" borderId="2" xfId="0" applyNumberFormat="1" applyFont="1" applyFill="1" applyBorder="1" applyAlignment="1">
      <alignment horizontal="center" vertical="top" wrapText="1"/>
    </xf>
    <xf numFmtId="17" fontId="1" fillId="4" borderId="13" xfId="0" applyNumberFormat="1" applyFont="1" applyFill="1" applyBorder="1" applyAlignment="1">
      <alignment horizontal="center" vertical="top" wrapText="1"/>
    </xf>
    <xf numFmtId="17" fontId="1" fillId="4" borderId="3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17" fontId="1" fillId="4" borderId="1" xfId="0" applyNumberFormat="1" applyFont="1" applyFill="1" applyBorder="1" applyAlignment="1">
      <alignment horizontal="center" vertical="top" wrapText="1"/>
    </xf>
    <xf numFmtId="17" fontId="7" fillId="4" borderId="2" xfId="0" applyNumberFormat="1" applyFont="1" applyFill="1" applyBorder="1" applyAlignment="1">
      <alignment horizontal="center" vertical="top" wrapText="1"/>
    </xf>
    <xf numFmtId="17" fontId="7" fillId="4" borderId="13" xfId="0" applyNumberFormat="1" applyFont="1" applyFill="1" applyBorder="1" applyAlignment="1">
      <alignment horizontal="center" vertical="top" wrapText="1"/>
    </xf>
    <xf numFmtId="17" fontId="7" fillId="4" borderId="3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3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24" fillId="6" borderId="15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24" fillId="6" borderId="1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7" fillId="4" borderId="3" xfId="0" applyFont="1" applyFill="1" applyBorder="1" applyAlignment="1">
      <alignment horizontal="center" vertical="top"/>
    </xf>
    <xf numFmtId="0" fontId="23" fillId="7" borderId="0" xfId="0" applyFont="1" applyFill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4" fillId="6" borderId="5" xfId="0" applyFont="1" applyFill="1" applyBorder="1"/>
    <xf numFmtId="0" fontId="24" fillId="6" borderId="6" xfId="0" applyFont="1" applyFill="1" applyBorder="1"/>
    <xf numFmtId="0" fontId="24" fillId="6" borderId="5" xfId="0" applyFont="1" applyFill="1" applyBorder="1" applyAlignment="1">
      <alignment horizontal="left"/>
    </xf>
    <xf numFmtId="0" fontId="24" fillId="6" borderId="6" xfId="0" applyFont="1" applyFill="1" applyBorder="1" applyAlignment="1">
      <alignment horizontal="left"/>
    </xf>
    <xf numFmtId="0" fontId="24" fillId="6" borderId="7" xfId="0" applyFont="1" applyFill="1" applyBorder="1" applyAlignment="1">
      <alignment horizontal="left"/>
    </xf>
    <xf numFmtId="0" fontId="7" fillId="4" borderId="2" xfId="1" applyFont="1" applyFill="1" applyBorder="1" applyAlignment="1">
      <alignment horizontal="left" vertical="top" wrapText="1"/>
    </xf>
    <xf numFmtId="0" fontId="7" fillId="4" borderId="13" xfId="1" applyFont="1" applyFill="1" applyBorder="1" applyAlignment="1">
      <alignment horizontal="left" vertical="top" wrapText="1"/>
    </xf>
    <xf numFmtId="0" fontId="7" fillId="4" borderId="3" xfId="1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center" vertical="top" wrapText="1"/>
    </xf>
    <xf numFmtId="17" fontId="12" fillId="4" borderId="1" xfId="0" applyNumberFormat="1" applyFont="1" applyFill="1" applyBorder="1" applyAlignment="1">
      <alignment horizontal="center" vertical="top" wrapText="1"/>
    </xf>
    <xf numFmtId="0" fontId="18" fillId="4" borderId="2" xfId="0" applyFont="1" applyFill="1" applyBorder="1" applyAlignment="1">
      <alignment horizontal="center" vertical="top" wrapText="1"/>
    </xf>
    <xf numFmtId="0" fontId="18" fillId="4" borderId="13" xfId="0" applyFont="1" applyFill="1" applyBorder="1" applyAlignment="1">
      <alignment horizontal="center" vertical="top" wrapText="1"/>
    </xf>
    <xf numFmtId="0" fontId="18" fillId="4" borderId="3" xfId="0" applyFont="1" applyFill="1" applyBorder="1" applyAlignment="1">
      <alignment horizontal="center" vertical="top" wrapText="1"/>
    </xf>
    <xf numFmtId="0" fontId="27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6" fillId="0" borderId="1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2">
    <cellStyle name="Normal" xfId="0" builtinId="0"/>
    <cellStyle name="Warning Text" xfId="1" builtinId="11"/>
  </cellStyles>
  <dxfs count="423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กราฟ!$B$5</c:f>
              <c:strCache>
                <c:ptCount val="1"/>
                <c:pt idx="0">
                  <c:v>ก่อนควบคุม</c:v>
                </c:pt>
              </c:strCache>
            </c:strRef>
          </c:tx>
          <c:spPr>
            <a:pattFill prst="lt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กราฟ!$C$4:$J$4</c:f>
              <c:strCache>
                <c:ptCount val="8"/>
                <c:pt idx="0">
                  <c:v>RM-1.1</c:v>
                </c:pt>
                <c:pt idx="1">
                  <c:v>RM-2.1</c:v>
                </c:pt>
                <c:pt idx="2">
                  <c:v>RM-2.2</c:v>
                </c:pt>
                <c:pt idx="3">
                  <c:v>RM-2.3</c:v>
                </c:pt>
                <c:pt idx="4">
                  <c:v>RM-3.1</c:v>
                </c:pt>
                <c:pt idx="5">
                  <c:v>RM-3.2</c:v>
                </c:pt>
                <c:pt idx="6">
                  <c:v>RM-4.1</c:v>
                </c:pt>
                <c:pt idx="7">
                  <c:v>RM-5.1</c:v>
                </c:pt>
              </c:strCache>
            </c:strRef>
          </c:cat>
          <c:val>
            <c:numRef>
              <c:f>กราฟ!$C$5:$J$5</c:f>
              <c:numCache>
                <c:formatCode>General</c:formatCode>
                <c:ptCount val="8"/>
                <c:pt idx="0">
                  <c:v>16</c:v>
                </c:pt>
                <c:pt idx="1">
                  <c:v>25</c:v>
                </c:pt>
                <c:pt idx="2">
                  <c:v>25</c:v>
                </c:pt>
                <c:pt idx="3">
                  <c:v>16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5-4EF2-9BC6-4D04A2361702}"/>
            </c:ext>
          </c:extLst>
        </c:ser>
        <c:ser>
          <c:idx val="1"/>
          <c:order val="1"/>
          <c:tx>
            <c:strRef>
              <c:f>กราฟ!$B$6</c:f>
              <c:strCache>
                <c:ptCount val="1"/>
                <c:pt idx="0">
                  <c:v>หลังควบคุม</c:v>
                </c:pt>
              </c:strCache>
            </c:strRef>
          </c:tx>
          <c:spPr>
            <a:pattFill prst="pct80">
              <a:fgClr>
                <a:srgbClr val="00B05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กราฟ!$C$4:$J$4</c:f>
              <c:strCache>
                <c:ptCount val="8"/>
                <c:pt idx="0">
                  <c:v>RM-1.1</c:v>
                </c:pt>
                <c:pt idx="1">
                  <c:v>RM-2.1</c:v>
                </c:pt>
                <c:pt idx="2">
                  <c:v>RM-2.2</c:v>
                </c:pt>
                <c:pt idx="3">
                  <c:v>RM-2.3</c:v>
                </c:pt>
                <c:pt idx="4">
                  <c:v>RM-3.1</c:v>
                </c:pt>
                <c:pt idx="5">
                  <c:v>RM-3.2</c:v>
                </c:pt>
                <c:pt idx="6">
                  <c:v>RM-4.1</c:v>
                </c:pt>
                <c:pt idx="7">
                  <c:v>RM-5.1</c:v>
                </c:pt>
              </c:strCache>
            </c:strRef>
          </c:cat>
          <c:val>
            <c:numRef>
              <c:f>กราฟ!$C$6:$J$6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5-4EF2-9BC6-4D04A23617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8725152"/>
        <c:axId val="518730400"/>
        <c:axId val="0"/>
      </c:bar3DChart>
      <c:catAx>
        <c:axId val="5187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518730400"/>
        <c:crosses val="autoZero"/>
        <c:auto val="1"/>
        <c:lblAlgn val="ctr"/>
        <c:lblOffset val="100"/>
        <c:noMultiLvlLbl val="0"/>
      </c:catAx>
      <c:valAx>
        <c:axId val="51873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518725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6</xdr:row>
      <xdr:rowOff>152400</xdr:rowOff>
    </xdr:from>
    <xdr:to>
      <xdr:col>9</xdr:col>
      <xdr:colOff>914399</xdr:colOff>
      <xdr:row>16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99CE11-4DEB-CF71-76AB-FB769DB91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I117"/>
  <sheetViews>
    <sheetView view="pageBreakPreview" zoomScaleNormal="100" zoomScaleSheetLayoutView="100" workbookViewId="0">
      <pane xSplit="6" ySplit="4" topLeftCell="G29" activePane="bottomRight" state="frozen"/>
      <selection activeCell="G13" sqref="G13"/>
      <selection pane="topRight" activeCell="G13" sqref="G13"/>
      <selection pane="bottomLeft" activeCell="G13" sqref="G13"/>
      <selection pane="bottomRight" activeCell="K32" sqref="K32"/>
    </sheetView>
  </sheetViews>
  <sheetFormatPr defaultColWidth="9" defaultRowHeight="24.75"/>
  <cols>
    <col min="1" max="5" width="5.125" style="1" bestFit="1" customWidth="1"/>
    <col min="6" max="6" width="18.875" style="1" customWidth="1"/>
    <col min="7" max="7" width="53.625" style="1" customWidth="1"/>
    <col min="8" max="8" width="36.875" style="1" customWidth="1"/>
    <col min="9" max="9" width="10.5" style="1" customWidth="1"/>
    <col min="10" max="10" width="8.5" style="1" customWidth="1"/>
    <col min="11" max="11" width="36.875" style="1" customWidth="1"/>
    <col min="12" max="12" width="10.25" style="1" customWidth="1"/>
    <col min="13" max="13" width="6.5" style="1" customWidth="1"/>
    <col min="14" max="14" width="5.125" style="35" bestFit="1" customWidth="1"/>
    <col min="15" max="15" width="5.125" style="35" customWidth="1"/>
    <col min="16" max="16" width="5.125" style="35" bestFit="1" customWidth="1"/>
    <col min="17" max="17" width="8.875" style="1" customWidth="1"/>
    <col min="18" max="18" width="12.625" style="1" customWidth="1"/>
    <col min="19" max="19" width="9" style="39"/>
    <col min="20" max="20" width="30.875" style="39" customWidth="1"/>
    <col min="21" max="61" width="9" style="39"/>
    <col min="62" max="16384" width="9" style="1"/>
  </cols>
  <sheetData>
    <row r="1" spans="1:61" ht="31.5">
      <c r="A1" s="149" t="s">
        <v>498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61" s="39" customFormat="1">
      <c r="A2" s="162" t="s">
        <v>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53"/>
    </row>
    <row r="3" spans="1:61" s="39" customFormat="1">
      <c r="A3" s="132" t="s">
        <v>53</v>
      </c>
      <c r="B3" s="132"/>
      <c r="C3" s="132"/>
      <c r="D3" s="132"/>
      <c r="E3" s="132"/>
      <c r="F3" s="137" t="s">
        <v>54</v>
      </c>
      <c r="G3" s="137" t="s">
        <v>71</v>
      </c>
      <c r="H3" s="137" t="s">
        <v>72</v>
      </c>
      <c r="I3" s="137"/>
      <c r="J3" s="137"/>
      <c r="K3" s="137" t="s">
        <v>73</v>
      </c>
      <c r="L3" s="137"/>
      <c r="M3" s="137"/>
      <c r="N3" s="160" t="s">
        <v>74</v>
      </c>
      <c r="O3" s="160"/>
      <c r="P3" s="160"/>
      <c r="Q3" s="160"/>
      <c r="R3" s="155" t="s">
        <v>185</v>
      </c>
    </row>
    <row r="4" spans="1:61" s="39" customFormat="1" ht="129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37"/>
      <c r="G4" s="137"/>
      <c r="H4" s="55" t="s">
        <v>0</v>
      </c>
      <c r="I4" s="55" t="s">
        <v>1</v>
      </c>
      <c r="J4" s="55" t="s">
        <v>2</v>
      </c>
      <c r="K4" s="55" t="s">
        <v>0</v>
      </c>
      <c r="L4" s="55" t="s">
        <v>3</v>
      </c>
      <c r="M4" s="55" t="s">
        <v>2</v>
      </c>
      <c r="N4" s="56" t="s">
        <v>16</v>
      </c>
      <c r="O4" s="56" t="s">
        <v>3</v>
      </c>
      <c r="P4" s="56" t="s">
        <v>18</v>
      </c>
      <c r="Q4" s="56" t="s">
        <v>20</v>
      </c>
      <c r="R4" s="155"/>
    </row>
    <row r="5" spans="1:61" s="3" customFormat="1">
      <c r="A5" s="138" t="s">
        <v>4</v>
      </c>
      <c r="B5" s="139"/>
      <c r="C5" s="139"/>
      <c r="D5" s="139"/>
      <c r="E5" s="139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6"/>
      <c r="R5" s="47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</row>
    <row r="6" spans="1:61" ht="49.5">
      <c r="A6" s="109" t="s">
        <v>21</v>
      </c>
      <c r="B6" s="130"/>
      <c r="C6" s="133"/>
      <c r="D6" s="130"/>
      <c r="E6" s="130"/>
      <c r="F6" s="104" t="s">
        <v>343</v>
      </c>
      <c r="G6" s="104" t="s">
        <v>488</v>
      </c>
      <c r="H6" s="24" t="s">
        <v>431</v>
      </c>
      <c r="I6" s="58" t="s">
        <v>5</v>
      </c>
      <c r="J6" s="58">
        <v>5</v>
      </c>
      <c r="K6" s="24" t="s">
        <v>416</v>
      </c>
      <c r="L6" s="58" t="s">
        <v>5</v>
      </c>
      <c r="M6" s="58">
        <v>5</v>
      </c>
      <c r="N6" s="131">
        <v>4</v>
      </c>
      <c r="O6" s="131">
        <v>4</v>
      </c>
      <c r="P6" s="100">
        <f>SUM(N6*O6)</f>
        <v>16</v>
      </c>
      <c r="Q6" s="158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ความเสี่ยงสูง</v>
      </c>
      <c r="R6" s="102" t="s">
        <v>189</v>
      </c>
      <c r="T6" s="91"/>
    </row>
    <row r="7" spans="1:61" ht="49.5">
      <c r="A7" s="104"/>
      <c r="B7" s="104"/>
      <c r="C7" s="108"/>
      <c r="D7" s="104"/>
      <c r="E7" s="104"/>
      <c r="F7" s="104"/>
      <c r="G7" s="104"/>
      <c r="H7" s="24" t="s">
        <v>432</v>
      </c>
      <c r="I7" s="58" t="s">
        <v>6</v>
      </c>
      <c r="J7" s="58">
        <v>4</v>
      </c>
      <c r="K7" s="24" t="s">
        <v>417</v>
      </c>
      <c r="L7" s="58" t="s">
        <v>6</v>
      </c>
      <c r="M7" s="58">
        <v>4</v>
      </c>
      <c r="N7" s="102"/>
      <c r="O7" s="102"/>
      <c r="P7" s="101"/>
      <c r="Q7" s="159"/>
      <c r="R7" s="102"/>
      <c r="T7" s="91"/>
    </row>
    <row r="8" spans="1:61" ht="49.5">
      <c r="A8" s="104"/>
      <c r="B8" s="104"/>
      <c r="C8" s="108"/>
      <c r="D8" s="104"/>
      <c r="E8" s="104"/>
      <c r="F8" s="104"/>
      <c r="G8" s="104"/>
      <c r="H8" s="24" t="s">
        <v>433</v>
      </c>
      <c r="I8" s="58" t="s">
        <v>22</v>
      </c>
      <c r="J8" s="58">
        <v>3</v>
      </c>
      <c r="K8" s="24" t="s">
        <v>418</v>
      </c>
      <c r="L8" s="58" t="s">
        <v>22</v>
      </c>
      <c r="M8" s="58">
        <v>3</v>
      </c>
      <c r="N8" s="102"/>
      <c r="O8" s="102"/>
      <c r="P8" s="101"/>
      <c r="Q8" s="159"/>
      <c r="R8" s="102"/>
      <c r="T8" s="91"/>
    </row>
    <row r="9" spans="1:61" ht="49.5">
      <c r="A9" s="104"/>
      <c r="B9" s="104"/>
      <c r="C9" s="108"/>
      <c r="D9" s="104"/>
      <c r="E9" s="104"/>
      <c r="F9" s="104"/>
      <c r="G9" s="104"/>
      <c r="H9" s="24" t="s">
        <v>434</v>
      </c>
      <c r="I9" s="58" t="s">
        <v>7</v>
      </c>
      <c r="J9" s="58">
        <v>2</v>
      </c>
      <c r="K9" s="24" t="s">
        <v>419</v>
      </c>
      <c r="L9" s="58" t="s">
        <v>7</v>
      </c>
      <c r="M9" s="58">
        <v>2</v>
      </c>
      <c r="N9" s="102"/>
      <c r="O9" s="102"/>
      <c r="P9" s="101"/>
      <c r="Q9" s="159"/>
      <c r="R9" s="102"/>
      <c r="T9" s="91"/>
    </row>
    <row r="10" spans="1:61" ht="84" customHeight="1">
      <c r="A10" s="104"/>
      <c r="B10" s="104"/>
      <c r="C10" s="108"/>
      <c r="D10" s="104"/>
      <c r="E10" s="104"/>
      <c r="F10" s="104"/>
      <c r="G10" s="104"/>
      <c r="H10" s="24" t="s">
        <v>435</v>
      </c>
      <c r="I10" s="58" t="s">
        <v>8</v>
      </c>
      <c r="J10" s="58">
        <v>1</v>
      </c>
      <c r="K10" s="24" t="s">
        <v>420</v>
      </c>
      <c r="L10" s="58" t="s">
        <v>8</v>
      </c>
      <c r="M10" s="58">
        <v>1</v>
      </c>
      <c r="N10" s="102"/>
      <c r="O10" s="102"/>
      <c r="P10" s="101"/>
      <c r="Q10" s="159"/>
      <c r="R10" s="102"/>
      <c r="T10" s="91"/>
    </row>
    <row r="11" spans="1:61" ht="49.5">
      <c r="A11" s="109"/>
      <c r="B11" s="130"/>
      <c r="C11" s="133"/>
      <c r="D11" s="130"/>
      <c r="E11" s="109" t="s">
        <v>21</v>
      </c>
      <c r="F11" s="104" t="s">
        <v>211</v>
      </c>
      <c r="G11" s="104" t="s">
        <v>489</v>
      </c>
      <c r="H11" s="24" t="s">
        <v>436</v>
      </c>
      <c r="I11" s="58" t="s">
        <v>5</v>
      </c>
      <c r="J11" s="58">
        <v>5</v>
      </c>
      <c r="K11" s="24" t="s">
        <v>92</v>
      </c>
      <c r="L11" s="58" t="s">
        <v>5</v>
      </c>
      <c r="M11" s="58">
        <v>5</v>
      </c>
      <c r="N11" s="131">
        <v>4</v>
      </c>
      <c r="O11" s="131">
        <v>1</v>
      </c>
      <c r="P11" s="100">
        <f>SUM(N11*O11)</f>
        <v>4</v>
      </c>
      <c r="Q11" s="158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ความเสี่ยงน้อย</v>
      </c>
      <c r="R11" s="102" t="s">
        <v>188</v>
      </c>
    </row>
    <row r="12" spans="1:61" ht="49.5">
      <c r="A12" s="104"/>
      <c r="B12" s="104"/>
      <c r="C12" s="108"/>
      <c r="D12" s="104"/>
      <c r="E12" s="104"/>
      <c r="F12" s="104"/>
      <c r="G12" s="104"/>
      <c r="H12" s="24" t="s">
        <v>437</v>
      </c>
      <c r="I12" s="58" t="s">
        <v>6</v>
      </c>
      <c r="J12" s="58">
        <v>4</v>
      </c>
      <c r="K12" s="24" t="s">
        <v>93</v>
      </c>
      <c r="L12" s="58" t="s">
        <v>6</v>
      </c>
      <c r="M12" s="58">
        <v>4</v>
      </c>
      <c r="N12" s="102"/>
      <c r="O12" s="102"/>
      <c r="P12" s="101"/>
      <c r="Q12" s="159"/>
      <c r="R12" s="102"/>
    </row>
    <row r="13" spans="1:61" ht="49.5">
      <c r="A13" s="104"/>
      <c r="B13" s="104"/>
      <c r="C13" s="108"/>
      <c r="D13" s="104"/>
      <c r="E13" s="104"/>
      <c r="F13" s="104"/>
      <c r="G13" s="104"/>
      <c r="H13" s="24" t="s">
        <v>438</v>
      </c>
      <c r="I13" s="58" t="s">
        <v>22</v>
      </c>
      <c r="J13" s="58">
        <v>3</v>
      </c>
      <c r="K13" s="24" t="s">
        <v>94</v>
      </c>
      <c r="L13" s="58" t="s">
        <v>22</v>
      </c>
      <c r="M13" s="58">
        <v>3</v>
      </c>
      <c r="N13" s="102"/>
      <c r="O13" s="102"/>
      <c r="P13" s="101"/>
      <c r="Q13" s="159"/>
      <c r="R13" s="102"/>
    </row>
    <row r="14" spans="1:61" ht="49.5">
      <c r="A14" s="104"/>
      <c r="B14" s="104"/>
      <c r="C14" s="108"/>
      <c r="D14" s="104"/>
      <c r="E14" s="104"/>
      <c r="F14" s="104"/>
      <c r="G14" s="104"/>
      <c r="H14" s="24" t="s">
        <v>439</v>
      </c>
      <c r="I14" s="58" t="s">
        <v>7</v>
      </c>
      <c r="J14" s="58">
        <v>2</v>
      </c>
      <c r="K14" s="24" t="s">
        <v>95</v>
      </c>
      <c r="L14" s="58" t="s">
        <v>7</v>
      </c>
      <c r="M14" s="58">
        <v>2</v>
      </c>
      <c r="N14" s="102"/>
      <c r="O14" s="102"/>
      <c r="P14" s="101"/>
      <c r="Q14" s="159"/>
      <c r="R14" s="102"/>
    </row>
    <row r="15" spans="1:61" ht="49.5">
      <c r="A15" s="104"/>
      <c r="B15" s="104"/>
      <c r="C15" s="108"/>
      <c r="D15" s="104"/>
      <c r="E15" s="104"/>
      <c r="F15" s="104"/>
      <c r="G15" s="104"/>
      <c r="H15" s="24" t="s">
        <v>440</v>
      </c>
      <c r="I15" s="58" t="s">
        <v>8</v>
      </c>
      <c r="J15" s="58">
        <v>1</v>
      </c>
      <c r="K15" s="24" t="s">
        <v>96</v>
      </c>
      <c r="L15" s="58" t="s">
        <v>8</v>
      </c>
      <c r="M15" s="58">
        <v>1</v>
      </c>
      <c r="N15" s="102"/>
      <c r="O15" s="102"/>
      <c r="P15" s="101"/>
      <c r="Q15" s="159"/>
      <c r="R15" s="102"/>
    </row>
    <row r="16" spans="1:61">
      <c r="A16" s="152" t="s">
        <v>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4"/>
      <c r="Q16" s="48"/>
      <c r="R16" s="49"/>
    </row>
    <row r="17" spans="1:18" ht="49.5" customHeight="1">
      <c r="A17" s="117"/>
      <c r="B17" s="134" t="s">
        <v>21</v>
      </c>
      <c r="C17" s="117"/>
      <c r="D17" s="134"/>
      <c r="E17" s="117"/>
      <c r="F17" s="110" t="s">
        <v>333</v>
      </c>
      <c r="G17" s="110" t="s">
        <v>388</v>
      </c>
      <c r="H17" s="24" t="s">
        <v>441</v>
      </c>
      <c r="I17" s="23" t="s">
        <v>5</v>
      </c>
      <c r="J17" s="23">
        <v>5</v>
      </c>
      <c r="K17" s="24" t="s">
        <v>123</v>
      </c>
      <c r="L17" s="23" t="s">
        <v>5</v>
      </c>
      <c r="M17" s="23">
        <v>5</v>
      </c>
      <c r="N17" s="131">
        <v>5</v>
      </c>
      <c r="O17" s="131">
        <v>5</v>
      </c>
      <c r="P17" s="101">
        <f>SUM(N17*O17)</f>
        <v>25</v>
      </c>
      <c r="Q17" s="100" t="str">
        <f>IF(P17&gt;19,"ความ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ความเสี่ยงสูงมาก</v>
      </c>
      <c r="R17" s="102" t="s">
        <v>190</v>
      </c>
    </row>
    <row r="18" spans="1:18" ht="49.5">
      <c r="A18" s="118"/>
      <c r="B18" s="135"/>
      <c r="C18" s="118"/>
      <c r="D18" s="135"/>
      <c r="E18" s="118"/>
      <c r="F18" s="111"/>
      <c r="G18" s="111"/>
      <c r="H18" s="24" t="s">
        <v>442</v>
      </c>
      <c r="I18" s="23" t="s">
        <v>6</v>
      </c>
      <c r="J18" s="23">
        <v>4</v>
      </c>
      <c r="K18" s="24" t="s">
        <v>124</v>
      </c>
      <c r="L18" s="23" t="s">
        <v>6</v>
      </c>
      <c r="M18" s="23">
        <v>4</v>
      </c>
      <c r="N18" s="102"/>
      <c r="O18" s="102"/>
      <c r="P18" s="101"/>
      <c r="Q18" s="101"/>
      <c r="R18" s="102"/>
    </row>
    <row r="19" spans="1:18" ht="49.5">
      <c r="A19" s="118"/>
      <c r="B19" s="135"/>
      <c r="C19" s="118"/>
      <c r="D19" s="135"/>
      <c r="E19" s="118"/>
      <c r="F19" s="111"/>
      <c r="G19" s="111"/>
      <c r="H19" s="24" t="s">
        <v>443</v>
      </c>
      <c r="I19" s="23" t="s">
        <v>22</v>
      </c>
      <c r="J19" s="23">
        <v>3</v>
      </c>
      <c r="K19" s="24" t="s">
        <v>125</v>
      </c>
      <c r="L19" s="23" t="s">
        <v>22</v>
      </c>
      <c r="M19" s="23">
        <v>3</v>
      </c>
      <c r="N19" s="102"/>
      <c r="O19" s="102"/>
      <c r="P19" s="101"/>
      <c r="Q19" s="101"/>
      <c r="R19" s="102"/>
    </row>
    <row r="20" spans="1:18" ht="49.5">
      <c r="A20" s="118"/>
      <c r="B20" s="135"/>
      <c r="C20" s="118"/>
      <c r="D20" s="135"/>
      <c r="E20" s="118"/>
      <c r="F20" s="111"/>
      <c r="G20" s="111"/>
      <c r="H20" s="24" t="s">
        <v>444</v>
      </c>
      <c r="I20" s="23" t="s">
        <v>7</v>
      </c>
      <c r="J20" s="23">
        <v>2</v>
      </c>
      <c r="K20" s="24" t="s">
        <v>126</v>
      </c>
      <c r="L20" s="23" t="s">
        <v>7</v>
      </c>
      <c r="M20" s="23">
        <v>2</v>
      </c>
      <c r="N20" s="102"/>
      <c r="O20" s="102"/>
      <c r="P20" s="101"/>
      <c r="Q20" s="101"/>
      <c r="R20" s="102"/>
    </row>
    <row r="21" spans="1:18" ht="49.5">
      <c r="A21" s="106"/>
      <c r="B21" s="136"/>
      <c r="C21" s="106"/>
      <c r="D21" s="136"/>
      <c r="E21" s="106"/>
      <c r="F21" s="103"/>
      <c r="G21" s="103"/>
      <c r="H21" s="24" t="s">
        <v>445</v>
      </c>
      <c r="I21" s="23" t="s">
        <v>8</v>
      </c>
      <c r="J21" s="23">
        <v>1</v>
      </c>
      <c r="K21" s="24" t="s">
        <v>389</v>
      </c>
      <c r="L21" s="23" t="s">
        <v>8</v>
      </c>
      <c r="M21" s="23">
        <v>1</v>
      </c>
      <c r="N21" s="102"/>
      <c r="O21" s="102"/>
      <c r="P21" s="101"/>
      <c r="Q21" s="101"/>
      <c r="R21" s="102"/>
    </row>
    <row r="22" spans="1:18" ht="49.5">
      <c r="A22" s="109" t="s">
        <v>21</v>
      </c>
      <c r="B22" s="121"/>
      <c r="C22" s="130"/>
      <c r="D22" s="109"/>
      <c r="E22" s="109" t="s">
        <v>21</v>
      </c>
      <c r="F22" s="104" t="s">
        <v>224</v>
      </c>
      <c r="G22" s="104" t="s">
        <v>385</v>
      </c>
      <c r="H22" s="24" t="s">
        <v>446</v>
      </c>
      <c r="I22" s="23" t="s">
        <v>5</v>
      </c>
      <c r="J22" s="23">
        <v>5</v>
      </c>
      <c r="K22" s="24" t="s">
        <v>226</v>
      </c>
      <c r="L22" s="23" t="s">
        <v>5</v>
      </c>
      <c r="M22" s="23">
        <v>5</v>
      </c>
      <c r="N22" s="131">
        <v>5</v>
      </c>
      <c r="O22" s="131">
        <v>5</v>
      </c>
      <c r="P22" s="101">
        <f>SUM(N22*O22)</f>
        <v>25</v>
      </c>
      <c r="Q22" s="100" t="str">
        <f>IF(P22&gt;19,"ความเสี่ยงสูงมาก",IF(P22&gt;9,"ความเสี่ยงสูง",IF(P22&gt;4,"ความเสี่ยงปานกลาง",IF(P22&gt;2,"ความเสี่ยงน้อย",IF(P22&lt;3,"ความเสี่ยงน้อยมาก")))))</f>
        <v>ความเสี่ยงสูงมาก</v>
      </c>
      <c r="R22" s="102" t="s">
        <v>191</v>
      </c>
    </row>
    <row r="23" spans="1:18" ht="49.5">
      <c r="A23" s="104"/>
      <c r="B23" s="125"/>
      <c r="C23" s="104"/>
      <c r="D23" s="104"/>
      <c r="E23" s="104"/>
      <c r="F23" s="104"/>
      <c r="G23" s="104"/>
      <c r="H23" s="24" t="s">
        <v>447</v>
      </c>
      <c r="I23" s="23" t="s">
        <v>6</v>
      </c>
      <c r="J23" s="23">
        <v>4</v>
      </c>
      <c r="K23" s="24" t="s">
        <v>227</v>
      </c>
      <c r="L23" s="23" t="s">
        <v>6</v>
      </c>
      <c r="M23" s="23">
        <v>4</v>
      </c>
      <c r="N23" s="102"/>
      <c r="O23" s="102"/>
      <c r="P23" s="101"/>
      <c r="Q23" s="101"/>
      <c r="R23" s="102"/>
    </row>
    <row r="24" spans="1:18" ht="49.5">
      <c r="A24" s="104"/>
      <c r="B24" s="125"/>
      <c r="C24" s="104"/>
      <c r="D24" s="104"/>
      <c r="E24" s="104"/>
      <c r="F24" s="104"/>
      <c r="G24" s="104"/>
      <c r="H24" s="24" t="s">
        <v>448</v>
      </c>
      <c r="I24" s="23" t="s">
        <v>22</v>
      </c>
      <c r="J24" s="23">
        <v>3</v>
      </c>
      <c r="K24" s="24" t="s">
        <v>228</v>
      </c>
      <c r="L24" s="23" t="s">
        <v>22</v>
      </c>
      <c r="M24" s="23">
        <v>3</v>
      </c>
      <c r="N24" s="102"/>
      <c r="O24" s="102"/>
      <c r="P24" s="101"/>
      <c r="Q24" s="101"/>
      <c r="R24" s="102"/>
    </row>
    <row r="25" spans="1:18" ht="49.5">
      <c r="A25" s="104"/>
      <c r="B25" s="125"/>
      <c r="C25" s="104"/>
      <c r="D25" s="104"/>
      <c r="E25" s="104"/>
      <c r="F25" s="104"/>
      <c r="G25" s="104"/>
      <c r="H25" s="24" t="s">
        <v>449</v>
      </c>
      <c r="I25" s="23" t="s">
        <v>7</v>
      </c>
      <c r="J25" s="23">
        <v>2</v>
      </c>
      <c r="K25" s="24" t="s">
        <v>229</v>
      </c>
      <c r="L25" s="23" t="s">
        <v>7</v>
      </c>
      <c r="M25" s="23">
        <v>2</v>
      </c>
      <c r="N25" s="102"/>
      <c r="O25" s="102"/>
      <c r="P25" s="101"/>
      <c r="Q25" s="101"/>
      <c r="R25" s="102"/>
    </row>
    <row r="26" spans="1:18" ht="49.5">
      <c r="A26" s="104"/>
      <c r="B26" s="126"/>
      <c r="C26" s="104"/>
      <c r="D26" s="104"/>
      <c r="E26" s="104"/>
      <c r="F26" s="104"/>
      <c r="G26" s="104"/>
      <c r="H26" s="24" t="s">
        <v>450</v>
      </c>
      <c r="I26" s="23" t="s">
        <v>8</v>
      </c>
      <c r="J26" s="23">
        <v>1</v>
      </c>
      <c r="K26" s="24" t="s">
        <v>230</v>
      </c>
      <c r="L26" s="23" t="s">
        <v>8</v>
      </c>
      <c r="M26" s="23">
        <v>1</v>
      </c>
      <c r="N26" s="102"/>
      <c r="O26" s="102"/>
      <c r="P26" s="101"/>
      <c r="Q26" s="101"/>
      <c r="R26" s="102"/>
    </row>
    <row r="27" spans="1:18" ht="49.5">
      <c r="A27" s="130"/>
      <c r="B27" s="121"/>
      <c r="C27" s="130"/>
      <c r="D27" s="109"/>
      <c r="E27" s="109" t="s">
        <v>21</v>
      </c>
      <c r="F27" s="104" t="s">
        <v>421</v>
      </c>
      <c r="G27" s="104" t="s">
        <v>490</v>
      </c>
      <c r="H27" s="57" t="s">
        <v>367</v>
      </c>
      <c r="I27" s="23" t="s">
        <v>5</v>
      </c>
      <c r="J27" s="23">
        <v>5</v>
      </c>
      <c r="K27" s="57" t="s">
        <v>422</v>
      </c>
      <c r="L27" s="23" t="s">
        <v>5</v>
      </c>
      <c r="M27" s="23">
        <v>5</v>
      </c>
      <c r="N27" s="131">
        <v>5</v>
      </c>
      <c r="O27" s="131">
        <v>1</v>
      </c>
      <c r="P27" s="101">
        <f>SUM(N27*O27)</f>
        <v>5</v>
      </c>
      <c r="Q27" s="100" t="str">
        <f>IF(P27&gt;19,"ความเสี่ยงสูงมาก",IF(P27&gt;9,"ความเสี่ยงสูง",IF(P27&gt;4,"ความเสี่ยงปานกลาง",IF(P27&gt;2,"ความเสี่ยงน้อย",IF(P27&lt;3,"ความเสี่ยงน้อยมาก")))))</f>
        <v>ความเสี่ยงปานกลาง</v>
      </c>
      <c r="R27" s="102" t="s">
        <v>192</v>
      </c>
    </row>
    <row r="28" spans="1:18" ht="49.5">
      <c r="A28" s="104"/>
      <c r="B28" s="125"/>
      <c r="C28" s="104"/>
      <c r="D28" s="104"/>
      <c r="E28" s="104"/>
      <c r="F28" s="104"/>
      <c r="G28" s="104"/>
      <c r="H28" s="57" t="s">
        <v>368</v>
      </c>
      <c r="I28" s="23" t="s">
        <v>6</v>
      </c>
      <c r="J28" s="23">
        <v>4</v>
      </c>
      <c r="K28" s="57" t="s">
        <v>423</v>
      </c>
      <c r="L28" s="23" t="s">
        <v>6</v>
      </c>
      <c r="M28" s="23">
        <v>4</v>
      </c>
      <c r="N28" s="102"/>
      <c r="O28" s="102"/>
      <c r="P28" s="101"/>
      <c r="Q28" s="101"/>
      <c r="R28" s="102"/>
    </row>
    <row r="29" spans="1:18" ht="49.5">
      <c r="A29" s="104"/>
      <c r="B29" s="125"/>
      <c r="C29" s="104"/>
      <c r="D29" s="104"/>
      <c r="E29" s="104"/>
      <c r="F29" s="104"/>
      <c r="G29" s="104"/>
      <c r="H29" s="57" t="s">
        <v>369</v>
      </c>
      <c r="I29" s="23" t="s">
        <v>22</v>
      </c>
      <c r="J29" s="23">
        <v>3</v>
      </c>
      <c r="K29" s="57" t="s">
        <v>424</v>
      </c>
      <c r="L29" s="23" t="s">
        <v>22</v>
      </c>
      <c r="M29" s="23">
        <v>3</v>
      </c>
      <c r="N29" s="102"/>
      <c r="O29" s="102"/>
      <c r="P29" s="101"/>
      <c r="Q29" s="101"/>
      <c r="R29" s="102"/>
    </row>
    <row r="30" spans="1:18" ht="49.5">
      <c r="A30" s="104"/>
      <c r="B30" s="125"/>
      <c r="C30" s="104"/>
      <c r="D30" s="104"/>
      <c r="E30" s="104"/>
      <c r="F30" s="104"/>
      <c r="G30" s="104"/>
      <c r="H30" s="57" t="s">
        <v>370</v>
      </c>
      <c r="I30" s="23" t="s">
        <v>7</v>
      </c>
      <c r="J30" s="23">
        <v>2</v>
      </c>
      <c r="K30" s="57" t="s">
        <v>425</v>
      </c>
      <c r="L30" s="23" t="s">
        <v>7</v>
      </c>
      <c r="M30" s="23">
        <v>2</v>
      </c>
      <c r="N30" s="102"/>
      <c r="O30" s="102"/>
      <c r="P30" s="101"/>
      <c r="Q30" s="101"/>
      <c r="R30" s="102"/>
    </row>
    <row r="31" spans="1:18" ht="49.5">
      <c r="A31" s="104"/>
      <c r="B31" s="126"/>
      <c r="C31" s="104"/>
      <c r="D31" s="104"/>
      <c r="E31" s="104"/>
      <c r="F31" s="104"/>
      <c r="G31" s="104"/>
      <c r="H31" s="57" t="s">
        <v>371</v>
      </c>
      <c r="I31" s="23" t="s">
        <v>8</v>
      </c>
      <c r="J31" s="23">
        <v>1</v>
      </c>
      <c r="K31" s="57" t="s">
        <v>426</v>
      </c>
      <c r="L31" s="23" t="s">
        <v>8</v>
      </c>
      <c r="M31" s="23">
        <v>1</v>
      </c>
      <c r="N31" s="102"/>
      <c r="O31" s="102"/>
      <c r="P31" s="101"/>
      <c r="Q31" s="101"/>
      <c r="R31" s="102"/>
    </row>
    <row r="32" spans="1:18" ht="49.5">
      <c r="A32" s="130"/>
      <c r="B32" s="121"/>
      <c r="C32" s="130"/>
      <c r="D32" s="109" t="s">
        <v>21</v>
      </c>
      <c r="E32" s="130"/>
      <c r="F32" s="104" t="s">
        <v>397</v>
      </c>
      <c r="G32" s="104" t="s">
        <v>491</v>
      </c>
      <c r="H32" s="24" t="s">
        <v>451</v>
      </c>
      <c r="I32" s="23" t="s">
        <v>5</v>
      </c>
      <c r="J32" s="23">
        <v>5</v>
      </c>
      <c r="K32" s="24" t="s">
        <v>342</v>
      </c>
      <c r="L32" s="23" t="s">
        <v>5</v>
      </c>
      <c r="M32" s="23">
        <v>5</v>
      </c>
      <c r="N32" s="131">
        <v>4</v>
      </c>
      <c r="O32" s="131">
        <v>4</v>
      </c>
      <c r="P32" s="101">
        <f>SUM(N32*O32)</f>
        <v>16</v>
      </c>
      <c r="Q32" s="100" t="str">
        <f>IF(P32&gt;19,"ความเสี่ยงสูงมาก",IF(P32&gt;9,"ความเสี่ยงสูง",IF(P32&gt;4,"ความเสี่ยงปานกลาง",IF(P32&gt;2,"ความเสี่ยงน้อย",IF(P32&lt;3,"ความเสี่ยงน้อยมาก")))))</f>
        <v>ความเสี่ยงสูง</v>
      </c>
      <c r="R32" s="102" t="s">
        <v>247</v>
      </c>
    </row>
    <row r="33" spans="1:18" ht="49.5" customHeight="1">
      <c r="A33" s="104"/>
      <c r="B33" s="125"/>
      <c r="C33" s="104"/>
      <c r="D33" s="104"/>
      <c r="E33" s="104"/>
      <c r="F33" s="104"/>
      <c r="G33" s="104"/>
      <c r="H33" s="24" t="s">
        <v>452</v>
      </c>
      <c r="I33" s="23" t="s">
        <v>6</v>
      </c>
      <c r="J33" s="23">
        <v>4</v>
      </c>
      <c r="K33" s="24" t="s">
        <v>341</v>
      </c>
      <c r="L33" s="23" t="s">
        <v>6</v>
      </c>
      <c r="M33" s="23">
        <v>4</v>
      </c>
      <c r="N33" s="102"/>
      <c r="O33" s="102"/>
      <c r="P33" s="101"/>
      <c r="Q33" s="101"/>
      <c r="R33" s="102"/>
    </row>
    <row r="34" spans="1:18" ht="49.5" customHeight="1">
      <c r="A34" s="104"/>
      <c r="B34" s="125"/>
      <c r="C34" s="104"/>
      <c r="D34" s="104"/>
      <c r="E34" s="104"/>
      <c r="F34" s="104"/>
      <c r="G34" s="104"/>
      <c r="H34" s="24" t="s">
        <v>453</v>
      </c>
      <c r="I34" s="23" t="s">
        <v>22</v>
      </c>
      <c r="J34" s="23">
        <v>3</v>
      </c>
      <c r="K34" s="24" t="s">
        <v>340</v>
      </c>
      <c r="L34" s="23" t="s">
        <v>22</v>
      </c>
      <c r="M34" s="23">
        <v>3</v>
      </c>
      <c r="N34" s="102"/>
      <c r="O34" s="102"/>
      <c r="P34" s="101"/>
      <c r="Q34" s="101"/>
      <c r="R34" s="102"/>
    </row>
    <row r="35" spans="1:18" ht="49.5" customHeight="1">
      <c r="A35" s="104"/>
      <c r="B35" s="125"/>
      <c r="C35" s="104"/>
      <c r="D35" s="104"/>
      <c r="E35" s="104"/>
      <c r="F35" s="104"/>
      <c r="G35" s="104"/>
      <c r="H35" s="24" t="s">
        <v>454</v>
      </c>
      <c r="I35" s="23" t="s">
        <v>7</v>
      </c>
      <c r="J35" s="23">
        <v>2</v>
      </c>
      <c r="K35" s="24" t="s">
        <v>339</v>
      </c>
      <c r="L35" s="23" t="s">
        <v>7</v>
      </c>
      <c r="M35" s="23">
        <v>2</v>
      </c>
      <c r="N35" s="102"/>
      <c r="O35" s="102"/>
      <c r="P35" s="101"/>
      <c r="Q35" s="101"/>
      <c r="R35" s="102"/>
    </row>
    <row r="36" spans="1:18" ht="74.25">
      <c r="A36" s="104"/>
      <c r="B36" s="126"/>
      <c r="C36" s="104"/>
      <c r="D36" s="104"/>
      <c r="E36" s="104"/>
      <c r="F36" s="104"/>
      <c r="G36" s="104"/>
      <c r="H36" s="24" t="s">
        <v>455</v>
      </c>
      <c r="I36" s="23" t="s">
        <v>8</v>
      </c>
      <c r="J36" s="23">
        <v>1</v>
      </c>
      <c r="K36" s="24" t="s">
        <v>338</v>
      </c>
      <c r="L36" s="23" t="s">
        <v>8</v>
      </c>
      <c r="M36" s="23">
        <v>1</v>
      </c>
      <c r="N36" s="102"/>
      <c r="O36" s="102"/>
      <c r="P36" s="101"/>
      <c r="Q36" s="101"/>
      <c r="R36" s="102"/>
    </row>
    <row r="37" spans="1:18">
      <c r="A37" s="150" t="s">
        <v>484</v>
      </c>
      <c r="B37" s="151"/>
      <c r="C37" s="151"/>
      <c r="D37" s="151"/>
      <c r="E37" s="151"/>
      <c r="F37" s="151"/>
      <c r="G37" s="151"/>
      <c r="H37" s="151"/>
      <c r="I37" s="50"/>
      <c r="J37" s="50"/>
      <c r="K37" s="50"/>
      <c r="L37" s="50"/>
      <c r="M37" s="50"/>
      <c r="N37" s="51"/>
      <c r="O37" s="51"/>
      <c r="P37" s="52"/>
      <c r="Q37" s="48"/>
      <c r="R37" s="49"/>
    </row>
    <row r="38" spans="1:18" ht="49.5">
      <c r="A38" s="130"/>
      <c r="B38" s="130"/>
      <c r="C38" s="133"/>
      <c r="D38" s="130"/>
      <c r="E38" s="163"/>
      <c r="F38" s="104" t="s">
        <v>256</v>
      </c>
      <c r="G38" s="104" t="s">
        <v>427</v>
      </c>
      <c r="H38" s="57" t="s">
        <v>372</v>
      </c>
      <c r="I38" s="58" t="s">
        <v>5</v>
      </c>
      <c r="J38" s="58">
        <v>5</v>
      </c>
      <c r="K38" s="63" t="s">
        <v>400</v>
      </c>
      <c r="L38" s="58" t="s">
        <v>5</v>
      </c>
      <c r="M38" s="58">
        <v>5</v>
      </c>
      <c r="N38" s="131">
        <v>3</v>
      </c>
      <c r="O38" s="131">
        <v>3</v>
      </c>
      <c r="P38" s="101">
        <f>SUM(N38*O38)</f>
        <v>9</v>
      </c>
      <c r="Q38" s="100" t="str">
        <f>IF(P38&gt;19,"ความเสี่ยงสูงมาก",IF(P38&gt;9,"ความเสี่ยงสูง",IF(P38&gt;4,"ความเสี่ยงปานกลาง",IF(P38&gt;2,"ความเสี่ยงน้อย",IF(P38&lt;3,"ความเสี่ยงน้อยมาก")))))</f>
        <v>ความเสี่ยงปานกลาง</v>
      </c>
      <c r="R38" s="102" t="s">
        <v>192</v>
      </c>
    </row>
    <row r="39" spans="1:18" ht="49.5">
      <c r="A39" s="104"/>
      <c r="B39" s="104"/>
      <c r="C39" s="108"/>
      <c r="D39" s="104"/>
      <c r="E39" s="102"/>
      <c r="F39" s="104"/>
      <c r="G39" s="104"/>
      <c r="H39" s="57" t="s">
        <v>373</v>
      </c>
      <c r="I39" s="58" t="s">
        <v>6</v>
      </c>
      <c r="J39" s="58">
        <v>4</v>
      </c>
      <c r="K39" s="63" t="s">
        <v>401</v>
      </c>
      <c r="L39" s="58" t="s">
        <v>6</v>
      </c>
      <c r="M39" s="58">
        <v>4</v>
      </c>
      <c r="N39" s="102"/>
      <c r="O39" s="102"/>
      <c r="P39" s="101"/>
      <c r="Q39" s="101"/>
      <c r="R39" s="102"/>
    </row>
    <row r="40" spans="1:18" ht="74.25">
      <c r="A40" s="104"/>
      <c r="B40" s="104"/>
      <c r="C40" s="108"/>
      <c r="D40" s="104"/>
      <c r="E40" s="102"/>
      <c r="F40" s="104"/>
      <c r="G40" s="104"/>
      <c r="H40" s="57" t="s">
        <v>374</v>
      </c>
      <c r="I40" s="58" t="s">
        <v>22</v>
      </c>
      <c r="J40" s="58">
        <v>3</v>
      </c>
      <c r="K40" s="63" t="s">
        <v>402</v>
      </c>
      <c r="L40" s="58" t="s">
        <v>22</v>
      </c>
      <c r="M40" s="58">
        <v>3</v>
      </c>
      <c r="N40" s="102"/>
      <c r="O40" s="102"/>
      <c r="P40" s="101"/>
      <c r="Q40" s="101"/>
      <c r="R40" s="102"/>
    </row>
    <row r="41" spans="1:18" ht="49.5">
      <c r="A41" s="104"/>
      <c r="B41" s="104"/>
      <c r="C41" s="108"/>
      <c r="D41" s="104"/>
      <c r="E41" s="102"/>
      <c r="F41" s="104"/>
      <c r="G41" s="104"/>
      <c r="H41" s="57" t="s">
        <v>375</v>
      </c>
      <c r="I41" s="58" t="s">
        <v>7</v>
      </c>
      <c r="J41" s="58">
        <v>2</v>
      </c>
      <c r="K41" s="63" t="s">
        <v>403</v>
      </c>
      <c r="L41" s="58" t="s">
        <v>7</v>
      </c>
      <c r="M41" s="58">
        <v>2</v>
      </c>
      <c r="N41" s="102"/>
      <c r="O41" s="102"/>
      <c r="P41" s="101"/>
      <c r="Q41" s="101"/>
      <c r="R41" s="102"/>
    </row>
    <row r="42" spans="1:18">
      <c r="A42" s="104"/>
      <c r="B42" s="104"/>
      <c r="C42" s="108"/>
      <c r="D42" s="104"/>
      <c r="E42" s="102"/>
      <c r="F42" s="104"/>
      <c r="G42" s="104"/>
      <c r="H42" s="57" t="s">
        <v>412</v>
      </c>
      <c r="I42" s="58" t="s">
        <v>8</v>
      </c>
      <c r="J42" s="58">
        <v>1</v>
      </c>
      <c r="K42" s="63" t="s">
        <v>404</v>
      </c>
      <c r="L42" s="58" t="s">
        <v>8</v>
      </c>
      <c r="M42" s="58">
        <v>1</v>
      </c>
      <c r="N42" s="102"/>
      <c r="O42" s="102"/>
      <c r="P42" s="101"/>
      <c r="Q42" s="101"/>
      <c r="R42" s="102"/>
    </row>
    <row r="43" spans="1:18" ht="49.5">
      <c r="A43" s="117"/>
      <c r="B43" s="117"/>
      <c r="C43" s="119"/>
      <c r="D43" s="117"/>
      <c r="E43" s="121"/>
      <c r="F43" s="110" t="s">
        <v>347</v>
      </c>
      <c r="G43" s="110" t="s">
        <v>428</v>
      </c>
      <c r="H43" s="57" t="s">
        <v>408</v>
      </c>
      <c r="I43" s="58" t="s">
        <v>5</v>
      </c>
      <c r="J43" s="58">
        <v>5</v>
      </c>
      <c r="K43" s="63" t="s">
        <v>376</v>
      </c>
      <c r="L43" s="58" t="s">
        <v>5</v>
      </c>
      <c r="M43" s="58">
        <v>5</v>
      </c>
      <c r="N43" s="112">
        <v>2</v>
      </c>
      <c r="O43" s="112">
        <v>5</v>
      </c>
      <c r="P43" s="114">
        <f>SUM(N43*O43)</f>
        <v>10</v>
      </c>
      <c r="Q43" s="127" t="str">
        <f>IF(P43&gt;19,"ความเสี่ยงสูงมาก",IF(P43&gt;9,"ความเสี่ยงสูง",IF(P43&gt;4,"ความเสี่ยงปานกลาง",IF(P43&gt;2,"ความเสี่ยงน้อย",IF(P43&lt;3,"ความเสี่ยงน้อยมาก")))))</f>
        <v>ความเสี่ยงสูง</v>
      </c>
      <c r="R43" s="124" t="s">
        <v>192</v>
      </c>
    </row>
    <row r="44" spans="1:18" ht="49.5">
      <c r="A44" s="118"/>
      <c r="B44" s="118"/>
      <c r="C44" s="120"/>
      <c r="D44" s="118"/>
      <c r="E44" s="122"/>
      <c r="F44" s="111"/>
      <c r="G44" s="111"/>
      <c r="H44" s="57" t="s">
        <v>409</v>
      </c>
      <c r="I44" s="58" t="s">
        <v>6</v>
      </c>
      <c r="J44" s="58">
        <v>4</v>
      </c>
      <c r="K44" s="63" t="s">
        <v>377</v>
      </c>
      <c r="L44" s="58" t="s">
        <v>6</v>
      </c>
      <c r="M44" s="58">
        <v>4</v>
      </c>
      <c r="N44" s="113"/>
      <c r="O44" s="113"/>
      <c r="P44" s="115"/>
      <c r="Q44" s="128"/>
      <c r="R44" s="125"/>
    </row>
    <row r="45" spans="1:18" ht="49.5">
      <c r="A45" s="118"/>
      <c r="B45" s="118"/>
      <c r="C45" s="120"/>
      <c r="D45" s="118"/>
      <c r="E45" s="122"/>
      <c r="F45" s="111"/>
      <c r="G45" s="111"/>
      <c r="H45" s="57" t="s">
        <v>410</v>
      </c>
      <c r="I45" s="58" t="s">
        <v>22</v>
      </c>
      <c r="J45" s="58">
        <v>3</v>
      </c>
      <c r="K45" s="63" t="s">
        <v>378</v>
      </c>
      <c r="L45" s="58" t="s">
        <v>22</v>
      </c>
      <c r="M45" s="58">
        <v>3</v>
      </c>
      <c r="N45" s="113"/>
      <c r="O45" s="113"/>
      <c r="P45" s="115"/>
      <c r="Q45" s="128"/>
      <c r="R45" s="125"/>
    </row>
    <row r="46" spans="1:18" ht="49.5">
      <c r="A46" s="118"/>
      <c r="B46" s="118"/>
      <c r="C46" s="120"/>
      <c r="D46" s="118"/>
      <c r="E46" s="122"/>
      <c r="F46" s="111"/>
      <c r="G46" s="111"/>
      <c r="H46" s="57" t="s">
        <v>411</v>
      </c>
      <c r="I46" s="58" t="s">
        <v>7</v>
      </c>
      <c r="J46" s="58">
        <v>2</v>
      </c>
      <c r="K46" s="63" t="s">
        <v>379</v>
      </c>
      <c r="L46" s="58" t="s">
        <v>7</v>
      </c>
      <c r="M46" s="58">
        <v>2</v>
      </c>
      <c r="N46" s="113"/>
      <c r="O46" s="113"/>
      <c r="P46" s="115"/>
      <c r="Q46" s="128"/>
      <c r="R46" s="125"/>
    </row>
    <row r="47" spans="1:18" ht="49.5">
      <c r="A47" s="106"/>
      <c r="B47" s="106"/>
      <c r="C47" s="107"/>
      <c r="D47" s="106"/>
      <c r="E47" s="123"/>
      <c r="F47" s="103"/>
      <c r="G47" s="103"/>
      <c r="H47" s="57" t="s">
        <v>34</v>
      </c>
      <c r="I47" s="58" t="s">
        <v>8</v>
      </c>
      <c r="J47" s="58">
        <v>1</v>
      </c>
      <c r="K47" s="63" t="s">
        <v>380</v>
      </c>
      <c r="L47" s="58" t="s">
        <v>8</v>
      </c>
      <c r="M47" s="58">
        <v>1</v>
      </c>
      <c r="N47" s="105"/>
      <c r="O47" s="105"/>
      <c r="P47" s="116"/>
      <c r="Q47" s="129"/>
      <c r="R47" s="126"/>
    </row>
    <row r="48" spans="1:18" ht="49.5">
      <c r="A48" s="117"/>
      <c r="B48" s="117"/>
      <c r="C48" s="119"/>
      <c r="D48" s="117"/>
      <c r="E48" s="121"/>
      <c r="F48" s="110" t="s">
        <v>258</v>
      </c>
      <c r="G48" s="110" t="s">
        <v>110</v>
      </c>
      <c r="H48" s="57" t="s">
        <v>456</v>
      </c>
      <c r="I48" s="58" t="s">
        <v>5</v>
      </c>
      <c r="J48" s="58">
        <v>5</v>
      </c>
      <c r="K48" s="81" t="s">
        <v>97</v>
      </c>
      <c r="L48" s="58" t="s">
        <v>5</v>
      </c>
      <c r="M48" s="58">
        <v>5</v>
      </c>
      <c r="N48" s="112">
        <v>3</v>
      </c>
      <c r="O48" s="112">
        <v>4</v>
      </c>
      <c r="P48" s="114">
        <f>SUM(N48*O48)</f>
        <v>12</v>
      </c>
      <c r="Q48" s="127" t="str">
        <f>IF(P48&gt;19,"ความเสี่ยงสูงมาก",IF(P48&gt;9,"ความเสี่ยงสูง",IF(P48&gt;4,"ความเสี่ยงปานกลาง",IF(P48&gt;2,"ความเสี่ยงน้อย",IF(P48&lt;3,"ความเสี่ยงน้อยมาก")))))</f>
        <v>ความเสี่ยงสูง</v>
      </c>
      <c r="R48" s="124" t="s">
        <v>193</v>
      </c>
    </row>
    <row r="49" spans="1:18" ht="49.5">
      <c r="A49" s="118"/>
      <c r="B49" s="118"/>
      <c r="C49" s="120"/>
      <c r="D49" s="118"/>
      <c r="E49" s="122"/>
      <c r="F49" s="111"/>
      <c r="G49" s="111"/>
      <c r="H49" s="57" t="s">
        <v>457</v>
      </c>
      <c r="I49" s="58" t="s">
        <v>6</v>
      </c>
      <c r="J49" s="58">
        <v>4</v>
      </c>
      <c r="K49" s="81" t="s">
        <v>98</v>
      </c>
      <c r="L49" s="58" t="s">
        <v>6</v>
      </c>
      <c r="M49" s="58">
        <v>4</v>
      </c>
      <c r="N49" s="113"/>
      <c r="O49" s="113"/>
      <c r="P49" s="115"/>
      <c r="Q49" s="128"/>
      <c r="R49" s="125"/>
    </row>
    <row r="50" spans="1:18" ht="74.25">
      <c r="A50" s="118"/>
      <c r="B50" s="118"/>
      <c r="C50" s="120"/>
      <c r="D50" s="118"/>
      <c r="E50" s="122"/>
      <c r="F50" s="111"/>
      <c r="G50" s="111"/>
      <c r="H50" s="57" t="s">
        <v>458</v>
      </c>
      <c r="I50" s="58" t="s">
        <v>22</v>
      </c>
      <c r="J50" s="58">
        <v>3</v>
      </c>
      <c r="K50" s="81" t="s">
        <v>350</v>
      </c>
      <c r="L50" s="58" t="s">
        <v>22</v>
      </c>
      <c r="M50" s="58">
        <v>3</v>
      </c>
      <c r="N50" s="113"/>
      <c r="O50" s="113"/>
      <c r="P50" s="115"/>
      <c r="Q50" s="128"/>
      <c r="R50" s="125"/>
    </row>
    <row r="51" spans="1:18" ht="49.5">
      <c r="A51" s="118"/>
      <c r="B51" s="118"/>
      <c r="C51" s="120"/>
      <c r="D51" s="118"/>
      <c r="E51" s="122"/>
      <c r="F51" s="111"/>
      <c r="G51" s="111"/>
      <c r="H51" s="57" t="s">
        <v>459</v>
      </c>
      <c r="I51" s="58" t="s">
        <v>7</v>
      </c>
      <c r="J51" s="58">
        <v>2</v>
      </c>
      <c r="K51" s="81" t="s">
        <v>100</v>
      </c>
      <c r="L51" s="58" t="s">
        <v>7</v>
      </c>
      <c r="M51" s="58">
        <v>2</v>
      </c>
      <c r="N51" s="113"/>
      <c r="O51" s="113"/>
      <c r="P51" s="115"/>
      <c r="Q51" s="128"/>
      <c r="R51" s="125"/>
    </row>
    <row r="52" spans="1:18" ht="49.5">
      <c r="A52" s="106"/>
      <c r="B52" s="106"/>
      <c r="C52" s="107"/>
      <c r="D52" s="106"/>
      <c r="E52" s="123"/>
      <c r="F52" s="103"/>
      <c r="G52" s="103"/>
      <c r="H52" s="57" t="s">
        <v>460</v>
      </c>
      <c r="I52" s="58" t="s">
        <v>8</v>
      </c>
      <c r="J52" s="58">
        <v>1</v>
      </c>
      <c r="K52" s="81" t="s">
        <v>101</v>
      </c>
      <c r="L52" s="58" t="s">
        <v>8</v>
      </c>
      <c r="M52" s="58">
        <v>1</v>
      </c>
      <c r="N52" s="105"/>
      <c r="O52" s="105"/>
      <c r="P52" s="116"/>
      <c r="Q52" s="129"/>
      <c r="R52" s="126"/>
    </row>
    <row r="53" spans="1:18" ht="49.5">
      <c r="A53" s="117"/>
      <c r="B53" s="117"/>
      <c r="C53" s="119"/>
      <c r="D53" s="117"/>
      <c r="E53" s="109" t="s">
        <v>21</v>
      </c>
      <c r="F53" s="110" t="s">
        <v>477</v>
      </c>
      <c r="G53" s="110" t="s">
        <v>260</v>
      </c>
      <c r="H53" s="57" t="s">
        <v>492</v>
      </c>
      <c r="I53" s="58" t="s">
        <v>5</v>
      </c>
      <c r="J53" s="58">
        <v>5</v>
      </c>
      <c r="K53" s="57" t="s">
        <v>478</v>
      </c>
      <c r="L53" s="58" t="s">
        <v>5</v>
      </c>
      <c r="M53" s="58">
        <v>5</v>
      </c>
      <c r="N53" s="112">
        <v>2</v>
      </c>
      <c r="O53" s="112">
        <v>1</v>
      </c>
      <c r="P53" s="114">
        <f>SUM(N53*O53)</f>
        <v>2</v>
      </c>
      <c r="Q53" s="127" t="str">
        <f>IF(P53&gt;19,"ความเสี่ยงสูงมาก",IF(P53&gt;9,"ความเสี่ยงสูง",IF(P53&gt;4,"ความเสี่ยงปานกลาง",IF(P53&gt;2,"ความเสี่ยงน้อย",IF(P53&lt;3,"ความเสี่ยงน้อยมาก")))))</f>
        <v>ความเสี่ยงน้อยมาก</v>
      </c>
      <c r="R53" s="124" t="s">
        <v>188</v>
      </c>
    </row>
    <row r="54" spans="1:18" ht="49.5">
      <c r="A54" s="118"/>
      <c r="B54" s="118"/>
      <c r="C54" s="120"/>
      <c r="D54" s="118"/>
      <c r="E54" s="104"/>
      <c r="F54" s="111"/>
      <c r="G54" s="111"/>
      <c r="H54" s="57" t="s">
        <v>493</v>
      </c>
      <c r="I54" s="58" t="s">
        <v>6</v>
      </c>
      <c r="J54" s="58">
        <v>4</v>
      </c>
      <c r="K54" s="57" t="s">
        <v>479</v>
      </c>
      <c r="L54" s="58" t="s">
        <v>6</v>
      </c>
      <c r="M54" s="58">
        <v>4</v>
      </c>
      <c r="N54" s="113"/>
      <c r="O54" s="113"/>
      <c r="P54" s="115"/>
      <c r="Q54" s="128"/>
      <c r="R54" s="125"/>
    </row>
    <row r="55" spans="1:18" ht="49.5">
      <c r="A55" s="118"/>
      <c r="B55" s="118"/>
      <c r="C55" s="120"/>
      <c r="D55" s="118"/>
      <c r="E55" s="104"/>
      <c r="F55" s="111"/>
      <c r="G55" s="111"/>
      <c r="H55" s="57" t="s">
        <v>494</v>
      </c>
      <c r="I55" s="58" t="s">
        <v>22</v>
      </c>
      <c r="J55" s="58">
        <v>3</v>
      </c>
      <c r="K55" s="57" t="s">
        <v>480</v>
      </c>
      <c r="L55" s="58" t="s">
        <v>22</v>
      </c>
      <c r="M55" s="58">
        <v>3</v>
      </c>
      <c r="N55" s="113"/>
      <c r="O55" s="113"/>
      <c r="P55" s="115"/>
      <c r="Q55" s="128"/>
      <c r="R55" s="125"/>
    </row>
    <row r="56" spans="1:18" ht="49.5">
      <c r="A56" s="118"/>
      <c r="B56" s="118"/>
      <c r="C56" s="120"/>
      <c r="D56" s="118"/>
      <c r="E56" s="104"/>
      <c r="F56" s="111"/>
      <c r="G56" s="111"/>
      <c r="H56" s="57" t="s">
        <v>495</v>
      </c>
      <c r="I56" s="58" t="s">
        <v>7</v>
      </c>
      <c r="J56" s="58">
        <v>2</v>
      </c>
      <c r="K56" s="57" t="s">
        <v>481</v>
      </c>
      <c r="L56" s="58" t="s">
        <v>7</v>
      </c>
      <c r="M56" s="58">
        <v>2</v>
      </c>
      <c r="N56" s="113"/>
      <c r="O56" s="113"/>
      <c r="P56" s="115"/>
      <c r="Q56" s="128"/>
      <c r="R56" s="125"/>
    </row>
    <row r="57" spans="1:18" ht="49.5">
      <c r="A57" s="106"/>
      <c r="B57" s="106"/>
      <c r="C57" s="107"/>
      <c r="D57" s="106"/>
      <c r="E57" s="104"/>
      <c r="F57" s="103"/>
      <c r="G57" s="103"/>
      <c r="H57" s="57" t="s">
        <v>496</v>
      </c>
      <c r="I57" s="58" t="s">
        <v>8</v>
      </c>
      <c r="J57" s="58">
        <v>1</v>
      </c>
      <c r="K57" s="57" t="s">
        <v>482</v>
      </c>
      <c r="L57" s="58" t="s">
        <v>8</v>
      </c>
      <c r="M57" s="58">
        <v>1</v>
      </c>
      <c r="N57" s="105"/>
      <c r="O57" s="105"/>
      <c r="P57" s="116"/>
      <c r="Q57" s="129"/>
      <c r="R57" s="126"/>
    </row>
    <row r="58" spans="1:18" ht="24.75" customHeight="1">
      <c r="A58" s="150" t="s">
        <v>11</v>
      </c>
      <c r="B58" s="151"/>
      <c r="C58" s="151"/>
      <c r="D58" s="151"/>
      <c r="E58" s="151"/>
      <c r="F58" s="151"/>
      <c r="G58" s="151"/>
      <c r="H58" s="50"/>
      <c r="I58" s="50"/>
      <c r="J58" s="50"/>
      <c r="K58" s="50"/>
      <c r="L58" s="50"/>
      <c r="M58" s="50"/>
      <c r="N58" s="51"/>
      <c r="O58" s="51"/>
      <c r="P58" s="52"/>
      <c r="Q58" s="48"/>
      <c r="R58" s="49"/>
    </row>
    <row r="59" spans="1:18" ht="74.25">
      <c r="A59" s="130"/>
      <c r="B59" s="130"/>
      <c r="C59" s="133"/>
      <c r="D59" s="130"/>
      <c r="E59" s="109" t="s">
        <v>21</v>
      </c>
      <c r="F59" s="104" t="s">
        <v>348</v>
      </c>
      <c r="G59" s="104" t="s">
        <v>497</v>
      </c>
      <c r="H59" s="57" t="s">
        <v>461</v>
      </c>
      <c r="I59" s="58" t="s">
        <v>5</v>
      </c>
      <c r="J59" s="58">
        <v>5</v>
      </c>
      <c r="K59" s="57" t="s">
        <v>40</v>
      </c>
      <c r="L59" s="58" t="s">
        <v>5</v>
      </c>
      <c r="M59" s="58">
        <v>5</v>
      </c>
      <c r="N59" s="131">
        <v>4</v>
      </c>
      <c r="O59" s="131">
        <v>4</v>
      </c>
      <c r="P59" s="101">
        <f>SUM(N59*O59)</f>
        <v>16</v>
      </c>
      <c r="Q59" s="100" t="str">
        <f>IF(P59&gt;19,"ความเสี่ยงสูงมาก",IF(P59&gt;9,"ความเสี่ยงสูง",IF(P59&gt;4,"ความเสี่ยงปานกลาง",IF(P59&gt;2,"ความเสี่ยงน้อย",IF(P59&lt;3,"ความเสี่ยงน้อยมาก")))))</f>
        <v>ความเสี่ยงสูง</v>
      </c>
      <c r="R59" s="102" t="s">
        <v>194</v>
      </c>
    </row>
    <row r="60" spans="1:18" ht="74.25">
      <c r="A60" s="104"/>
      <c r="B60" s="104"/>
      <c r="C60" s="108"/>
      <c r="D60" s="104"/>
      <c r="E60" s="104"/>
      <c r="F60" s="104"/>
      <c r="G60" s="104"/>
      <c r="H60" s="57" t="s">
        <v>462</v>
      </c>
      <c r="I60" s="58" t="s">
        <v>6</v>
      </c>
      <c r="J60" s="58">
        <v>4</v>
      </c>
      <c r="K60" s="57" t="s">
        <v>41</v>
      </c>
      <c r="L60" s="58" t="s">
        <v>6</v>
      </c>
      <c r="M60" s="58">
        <v>4</v>
      </c>
      <c r="N60" s="102"/>
      <c r="O60" s="102"/>
      <c r="P60" s="101"/>
      <c r="Q60" s="101"/>
      <c r="R60" s="102"/>
    </row>
    <row r="61" spans="1:18" ht="74.25">
      <c r="A61" s="104"/>
      <c r="B61" s="104"/>
      <c r="C61" s="108"/>
      <c r="D61" s="104"/>
      <c r="E61" s="104"/>
      <c r="F61" s="104"/>
      <c r="G61" s="104"/>
      <c r="H61" s="57" t="s">
        <v>463</v>
      </c>
      <c r="I61" s="58" t="s">
        <v>22</v>
      </c>
      <c r="J61" s="58">
        <v>3</v>
      </c>
      <c r="K61" s="57" t="s">
        <v>42</v>
      </c>
      <c r="L61" s="58" t="s">
        <v>22</v>
      </c>
      <c r="M61" s="58">
        <v>3</v>
      </c>
      <c r="N61" s="102"/>
      <c r="O61" s="102"/>
      <c r="P61" s="101"/>
      <c r="Q61" s="101"/>
      <c r="R61" s="102"/>
    </row>
    <row r="62" spans="1:18" ht="74.25">
      <c r="A62" s="104"/>
      <c r="B62" s="104"/>
      <c r="C62" s="108"/>
      <c r="D62" s="104"/>
      <c r="E62" s="104"/>
      <c r="F62" s="104"/>
      <c r="G62" s="104"/>
      <c r="H62" s="57" t="s">
        <v>464</v>
      </c>
      <c r="I62" s="58" t="s">
        <v>7</v>
      </c>
      <c r="J62" s="58">
        <v>2</v>
      </c>
      <c r="K62" s="57" t="s">
        <v>43</v>
      </c>
      <c r="L62" s="58" t="s">
        <v>7</v>
      </c>
      <c r="M62" s="58">
        <v>2</v>
      </c>
      <c r="N62" s="102"/>
      <c r="O62" s="102"/>
      <c r="P62" s="101"/>
      <c r="Q62" s="101"/>
      <c r="R62" s="102"/>
    </row>
    <row r="63" spans="1:18" ht="74.25">
      <c r="A63" s="104"/>
      <c r="B63" s="104"/>
      <c r="C63" s="108"/>
      <c r="D63" s="104"/>
      <c r="E63" s="104"/>
      <c r="F63" s="104"/>
      <c r="G63" s="104"/>
      <c r="H63" s="57" t="s">
        <v>465</v>
      </c>
      <c r="I63" s="58" t="s">
        <v>8</v>
      </c>
      <c r="J63" s="58">
        <v>1</v>
      </c>
      <c r="K63" s="57" t="s">
        <v>44</v>
      </c>
      <c r="L63" s="58" t="s">
        <v>8</v>
      </c>
      <c r="M63" s="58">
        <v>1</v>
      </c>
      <c r="N63" s="102"/>
      <c r="O63" s="102"/>
      <c r="P63" s="101"/>
      <c r="Q63" s="101"/>
      <c r="R63" s="102"/>
    </row>
    <row r="64" spans="1:18">
      <c r="A64" s="150" t="s">
        <v>485</v>
      </c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61"/>
      <c r="R64" s="49"/>
    </row>
    <row r="65" spans="1:18" ht="49.5">
      <c r="A65" s="106"/>
      <c r="B65" s="106"/>
      <c r="C65" s="107"/>
      <c r="D65" s="106"/>
      <c r="E65" s="109" t="s">
        <v>21</v>
      </c>
      <c r="F65" s="103" t="s">
        <v>413</v>
      </c>
      <c r="G65" s="104" t="s">
        <v>381</v>
      </c>
      <c r="H65" s="93" t="s">
        <v>468</v>
      </c>
      <c r="I65" s="64" t="s">
        <v>5</v>
      </c>
      <c r="J65" s="64">
        <v>5</v>
      </c>
      <c r="K65" s="57" t="s">
        <v>46</v>
      </c>
      <c r="L65" s="64" t="s">
        <v>5</v>
      </c>
      <c r="M65" s="64">
        <v>5</v>
      </c>
      <c r="N65" s="105">
        <v>1</v>
      </c>
      <c r="O65" s="105">
        <v>1</v>
      </c>
      <c r="P65" s="100">
        <f>SUM(N65*O65)</f>
        <v>1</v>
      </c>
      <c r="Q65" s="100" t="str">
        <f>IF(P65&gt;19,"เสี่ยงสูงมาก",IF(P65&gt;9,"ความเสี่ยงสูง",IF(P65&gt;4,"ความเสี่ยงปานกลาง",IF(P65&gt;2,"ความเสี่ยงน้อย",IF(P65&lt;3,"ความเสี่ยงน้อยมาก")))))</f>
        <v>ความเสี่ยงน้อยมาก</v>
      </c>
      <c r="R65" s="102" t="s">
        <v>195</v>
      </c>
    </row>
    <row r="66" spans="1:18" ht="74.25">
      <c r="A66" s="104"/>
      <c r="B66" s="104"/>
      <c r="C66" s="108"/>
      <c r="D66" s="104"/>
      <c r="E66" s="104"/>
      <c r="F66" s="104"/>
      <c r="G66" s="104"/>
      <c r="H66" s="94" t="s">
        <v>469</v>
      </c>
      <c r="I66" s="58" t="s">
        <v>6</v>
      </c>
      <c r="J66" s="58">
        <v>4</v>
      </c>
      <c r="K66" s="57" t="s">
        <v>47</v>
      </c>
      <c r="L66" s="58" t="s">
        <v>6</v>
      </c>
      <c r="M66" s="58">
        <v>4</v>
      </c>
      <c r="N66" s="102"/>
      <c r="O66" s="102"/>
      <c r="P66" s="101"/>
      <c r="Q66" s="101"/>
      <c r="R66" s="102"/>
    </row>
    <row r="67" spans="1:18">
      <c r="A67" s="104"/>
      <c r="B67" s="104"/>
      <c r="C67" s="108"/>
      <c r="D67" s="104"/>
      <c r="E67" s="104"/>
      <c r="F67" s="104"/>
      <c r="G67" s="104"/>
      <c r="H67" s="94" t="s">
        <v>470</v>
      </c>
      <c r="I67" s="87" t="s">
        <v>22</v>
      </c>
      <c r="J67" s="58">
        <v>3</v>
      </c>
      <c r="K67" s="57" t="s">
        <v>48</v>
      </c>
      <c r="L67" s="58" t="s">
        <v>22</v>
      </c>
      <c r="M67" s="58">
        <v>3</v>
      </c>
      <c r="N67" s="102"/>
      <c r="O67" s="102"/>
      <c r="P67" s="101"/>
      <c r="Q67" s="101"/>
      <c r="R67" s="102"/>
    </row>
    <row r="68" spans="1:18">
      <c r="A68" s="104"/>
      <c r="B68" s="104"/>
      <c r="C68" s="108"/>
      <c r="D68" s="104"/>
      <c r="E68" s="104"/>
      <c r="F68" s="104"/>
      <c r="G68" s="104"/>
      <c r="H68" s="94" t="s">
        <v>471</v>
      </c>
      <c r="I68" s="58" t="s">
        <v>7</v>
      </c>
      <c r="J68" s="58">
        <v>2</v>
      </c>
      <c r="K68" s="57" t="s">
        <v>466</v>
      </c>
      <c r="L68" s="58" t="s">
        <v>7</v>
      </c>
      <c r="M68" s="58">
        <v>2</v>
      </c>
      <c r="N68" s="102"/>
      <c r="O68" s="102"/>
      <c r="P68" s="101"/>
      <c r="Q68" s="101"/>
      <c r="R68" s="102"/>
    </row>
    <row r="69" spans="1:18" ht="78.75" customHeight="1">
      <c r="A69" s="104"/>
      <c r="B69" s="104"/>
      <c r="C69" s="108"/>
      <c r="D69" s="104"/>
      <c r="E69" s="104"/>
      <c r="F69" s="104"/>
      <c r="G69" s="104"/>
      <c r="H69" s="94" t="s">
        <v>472</v>
      </c>
      <c r="I69" s="58" t="s">
        <v>8</v>
      </c>
      <c r="J69" s="58">
        <v>1</v>
      </c>
      <c r="K69" s="57" t="s">
        <v>467</v>
      </c>
      <c r="L69" s="58" t="s">
        <v>8</v>
      </c>
      <c r="M69" s="58">
        <v>1</v>
      </c>
      <c r="N69" s="102"/>
      <c r="O69" s="102"/>
      <c r="P69" s="101"/>
      <c r="Q69" s="101"/>
      <c r="R69" s="102"/>
    </row>
    <row r="70" spans="1:18" ht="49.5">
      <c r="A70" s="106"/>
      <c r="B70" s="106"/>
      <c r="C70" s="107"/>
      <c r="D70" s="106"/>
      <c r="E70" s="109" t="s">
        <v>21</v>
      </c>
      <c r="F70" s="103" t="s">
        <v>414</v>
      </c>
      <c r="G70" s="104" t="s">
        <v>382</v>
      </c>
      <c r="H70" s="93" t="s">
        <v>468</v>
      </c>
      <c r="I70" s="64" t="s">
        <v>5</v>
      </c>
      <c r="J70" s="64">
        <v>5</v>
      </c>
      <c r="K70" s="57" t="s">
        <v>46</v>
      </c>
      <c r="L70" s="64" t="s">
        <v>5</v>
      </c>
      <c r="M70" s="64">
        <v>5</v>
      </c>
      <c r="N70" s="105">
        <v>4</v>
      </c>
      <c r="O70" s="105">
        <v>3</v>
      </c>
      <c r="P70" s="100">
        <f>SUM(N70*O70)</f>
        <v>12</v>
      </c>
      <c r="Q70" s="100" t="str">
        <f>IF(P70&gt;19,"เสี่ยงสูงมาก",IF(P70&gt;9,"ความเสี่ยงสูง",IF(P70&gt;4,"ความเสี่ยงปานกลาง",IF(P70&gt;2,"ความเสี่ยงน้อย",IF(P70&lt;3,"ความเสี่ยงน้อยมาก")))))</f>
        <v>ความเสี่ยงสูง</v>
      </c>
      <c r="R70" s="102" t="s">
        <v>195</v>
      </c>
    </row>
    <row r="71" spans="1:18" ht="74.25">
      <c r="A71" s="104"/>
      <c r="B71" s="104"/>
      <c r="C71" s="108"/>
      <c r="D71" s="104"/>
      <c r="E71" s="104"/>
      <c r="F71" s="104"/>
      <c r="G71" s="104"/>
      <c r="H71" s="94" t="s">
        <v>469</v>
      </c>
      <c r="I71" s="58" t="s">
        <v>6</v>
      </c>
      <c r="J71" s="58">
        <v>4</v>
      </c>
      <c r="K71" s="57" t="s">
        <v>47</v>
      </c>
      <c r="L71" s="58" t="s">
        <v>6</v>
      </c>
      <c r="M71" s="58">
        <v>4</v>
      </c>
      <c r="N71" s="102"/>
      <c r="O71" s="102"/>
      <c r="P71" s="101"/>
      <c r="Q71" s="101"/>
      <c r="R71" s="102"/>
    </row>
    <row r="72" spans="1:18">
      <c r="A72" s="104"/>
      <c r="B72" s="104"/>
      <c r="C72" s="108"/>
      <c r="D72" s="104"/>
      <c r="E72" s="104"/>
      <c r="F72" s="104"/>
      <c r="G72" s="104"/>
      <c r="H72" s="94" t="s">
        <v>470</v>
      </c>
      <c r="I72" s="87" t="s">
        <v>22</v>
      </c>
      <c r="J72" s="58">
        <v>3</v>
      </c>
      <c r="K72" s="57" t="s">
        <v>48</v>
      </c>
      <c r="L72" s="58" t="s">
        <v>22</v>
      </c>
      <c r="M72" s="58">
        <v>3</v>
      </c>
      <c r="N72" s="102"/>
      <c r="O72" s="102"/>
      <c r="P72" s="101"/>
      <c r="Q72" s="101"/>
      <c r="R72" s="102"/>
    </row>
    <row r="73" spans="1:18">
      <c r="A73" s="104"/>
      <c r="B73" s="104"/>
      <c r="C73" s="108"/>
      <c r="D73" s="104"/>
      <c r="E73" s="104"/>
      <c r="F73" s="104"/>
      <c r="G73" s="104"/>
      <c r="H73" s="94" t="s">
        <v>471</v>
      </c>
      <c r="I73" s="58" t="s">
        <v>7</v>
      </c>
      <c r="J73" s="58">
        <v>2</v>
      </c>
      <c r="K73" s="57" t="s">
        <v>466</v>
      </c>
      <c r="L73" s="58" t="s">
        <v>7</v>
      </c>
      <c r="M73" s="58">
        <v>2</v>
      </c>
      <c r="N73" s="102"/>
      <c r="O73" s="102"/>
      <c r="P73" s="101"/>
      <c r="Q73" s="101"/>
      <c r="R73" s="102"/>
    </row>
    <row r="74" spans="1:18">
      <c r="A74" s="104"/>
      <c r="B74" s="104"/>
      <c r="C74" s="108"/>
      <c r="D74" s="104"/>
      <c r="E74" s="104"/>
      <c r="F74" s="104"/>
      <c r="G74" s="104"/>
      <c r="H74" s="94" t="s">
        <v>472</v>
      </c>
      <c r="I74" s="58" t="s">
        <v>8</v>
      </c>
      <c r="J74" s="58">
        <v>1</v>
      </c>
      <c r="K74" s="57" t="s">
        <v>467</v>
      </c>
      <c r="L74" s="58" t="s">
        <v>8</v>
      </c>
      <c r="M74" s="58">
        <v>1</v>
      </c>
      <c r="N74" s="102"/>
      <c r="O74" s="102"/>
      <c r="P74" s="101"/>
      <c r="Q74" s="101"/>
      <c r="R74" s="102"/>
    </row>
    <row r="75" spans="1:18" ht="49.5">
      <c r="A75" s="106"/>
      <c r="B75" s="106"/>
      <c r="C75" s="107"/>
      <c r="D75" s="106"/>
      <c r="E75" s="109" t="s">
        <v>21</v>
      </c>
      <c r="F75" s="103" t="s">
        <v>415</v>
      </c>
      <c r="G75" s="104" t="s">
        <v>399</v>
      </c>
      <c r="H75" s="92" t="s">
        <v>473</v>
      </c>
      <c r="I75" s="64" t="s">
        <v>5</v>
      </c>
      <c r="J75" s="64">
        <v>5</v>
      </c>
      <c r="K75" s="57" t="s">
        <v>46</v>
      </c>
      <c r="L75" s="64" t="s">
        <v>5</v>
      </c>
      <c r="M75" s="64">
        <v>5</v>
      </c>
      <c r="N75" s="105">
        <v>2</v>
      </c>
      <c r="O75" s="105">
        <v>4</v>
      </c>
      <c r="P75" s="100">
        <f>SUM(N75*O75)</f>
        <v>8</v>
      </c>
      <c r="Q75" s="100" t="str">
        <f>IF(P75&gt;19,"เสี่ยงสูงมาก",IF(P75&gt;9,"ความเสี่ยงสูง",IF(P75&gt;4,"ความเสี่ยงปานกลาง",IF(P75&gt;2,"ความเสี่ยงน้อย",IF(P75&lt;3,"ความเสี่ยงน้อยมาก")))))</f>
        <v>ความเสี่ยงปานกลาง</v>
      </c>
      <c r="R75" s="102" t="s">
        <v>195</v>
      </c>
    </row>
    <row r="76" spans="1:18" ht="74.25">
      <c r="A76" s="104"/>
      <c r="B76" s="104"/>
      <c r="C76" s="108"/>
      <c r="D76" s="104"/>
      <c r="E76" s="104"/>
      <c r="F76" s="104"/>
      <c r="G76" s="104"/>
      <c r="H76" s="92" t="s">
        <v>474</v>
      </c>
      <c r="I76" s="58" t="s">
        <v>6</v>
      </c>
      <c r="J76" s="58">
        <v>4</v>
      </c>
      <c r="K76" s="57" t="s">
        <v>47</v>
      </c>
      <c r="L76" s="58" t="s">
        <v>6</v>
      </c>
      <c r="M76" s="58">
        <v>4</v>
      </c>
      <c r="N76" s="102"/>
      <c r="O76" s="102"/>
      <c r="P76" s="101"/>
      <c r="Q76" s="101"/>
      <c r="R76" s="102"/>
    </row>
    <row r="77" spans="1:18">
      <c r="A77" s="104"/>
      <c r="B77" s="104"/>
      <c r="C77" s="108"/>
      <c r="D77" s="104"/>
      <c r="E77" s="104"/>
      <c r="F77" s="104"/>
      <c r="G77" s="104"/>
      <c r="H77" s="57" t="s">
        <v>475</v>
      </c>
      <c r="I77" s="87" t="s">
        <v>22</v>
      </c>
      <c r="J77" s="58">
        <v>3</v>
      </c>
      <c r="K77" s="57" t="s">
        <v>48</v>
      </c>
      <c r="L77" s="58" t="s">
        <v>22</v>
      </c>
      <c r="M77" s="58">
        <v>3</v>
      </c>
      <c r="N77" s="102"/>
      <c r="O77" s="102"/>
      <c r="P77" s="101"/>
      <c r="Q77" s="101"/>
      <c r="R77" s="102"/>
    </row>
    <row r="78" spans="1:18">
      <c r="A78" s="104"/>
      <c r="B78" s="104"/>
      <c r="C78" s="108"/>
      <c r="D78" s="104"/>
      <c r="E78" s="104"/>
      <c r="F78" s="104"/>
      <c r="G78" s="104"/>
      <c r="H78" s="57" t="s">
        <v>483</v>
      </c>
      <c r="I78" s="58" t="s">
        <v>7</v>
      </c>
      <c r="J78" s="58">
        <v>2</v>
      </c>
      <c r="K78" s="57" t="s">
        <v>49</v>
      </c>
      <c r="L78" s="58" t="s">
        <v>7</v>
      </c>
      <c r="M78" s="58">
        <v>2</v>
      </c>
      <c r="N78" s="102"/>
      <c r="O78" s="102"/>
      <c r="P78" s="101"/>
      <c r="Q78" s="101"/>
      <c r="R78" s="102"/>
    </row>
    <row r="79" spans="1:18">
      <c r="A79" s="104"/>
      <c r="B79" s="104"/>
      <c r="C79" s="108"/>
      <c r="D79" s="104"/>
      <c r="E79" s="104"/>
      <c r="F79" s="104"/>
      <c r="G79" s="104"/>
      <c r="H79" s="57" t="s">
        <v>476</v>
      </c>
      <c r="I79" s="58" t="s">
        <v>8</v>
      </c>
      <c r="J79" s="58">
        <v>1</v>
      </c>
      <c r="K79" s="57" t="s">
        <v>50</v>
      </c>
      <c r="L79" s="58" t="s">
        <v>8</v>
      </c>
      <c r="M79" s="58">
        <v>1</v>
      </c>
      <c r="N79" s="102"/>
      <c r="O79" s="102"/>
      <c r="P79" s="101"/>
      <c r="Q79" s="101"/>
      <c r="R79" s="102"/>
    </row>
    <row r="80" spans="1:18" s="39" customFormat="1">
      <c r="N80" s="65"/>
      <c r="O80" s="65"/>
      <c r="P80" s="65"/>
    </row>
    <row r="81" spans="1:18" s="39" customFormat="1">
      <c r="N81" s="65"/>
      <c r="O81" s="65"/>
      <c r="P81" s="65"/>
    </row>
    <row r="82" spans="1:18" s="39" customFormat="1" ht="36.75">
      <c r="G82" s="157" t="s">
        <v>201</v>
      </c>
      <c r="H82" s="157"/>
      <c r="I82" s="157"/>
      <c r="J82" s="157"/>
      <c r="K82" s="157"/>
      <c r="N82" s="65"/>
      <c r="O82" s="65"/>
      <c r="P82" s="65"/>
    </row>
    <row r="83" spans="1:18">
      <c r="A83" s="39"/>
      <c r="B83" s="39"/>
      <c r="C83" s="39"/>
      <c r="D83" s="39"/>
      <c r="E83" s="39"/>
      <c r="F83" s="39"/>
      <c r="G83" s="36" t="s">
        <v>203</v>
      </c>
      <c r="H83" s="36">
        <f>COUNTIF($Q$6:$Q$64,G83)</f>
        <v>2</v>
      </c>
      <c r="I83" s="156" t="s">
        <v>207</v>
      </c>
      <c r="J83" s="156"/>
      <c r="K83" s="156"/>
      <c r="L83" s="39"/>
      <c r="M83" s="39"/>
      <c r="N83" s="65"/>
      <c r="O83" s="65"/>
      <c r="P83" s="65"/>
      <c r="Q83" s="39"/>
      <c r="R83" s="39"/>
    </row>
    <row r="84" spans="1:18">
      <c r="A84" s="39"/>
      <c r="B84" s="39"/>
      <c r="C84" s="39"/>
      <c r="D84" s="39"/>
      <c r="E84" s="39"/>
      <c r="F84" s="39"/>
      <c r="G84" s="36" t="s">
        <v>202</v>
      </c>
      <c r="H84" s="36">
        <f>COUNTIF($Q$6:$Q$64,G84)</f>
        <v>5</v>
      </c>
      <c r="I84" s="156"/>
      <c r="J84" s="156"/>
      <c r="K84" s="156"/>
      <c r="L84" s="39"/>
      <c r="M84" s="39"/>
      <c r="N84" s="65"/>
      <c r="O84" s="65"/>
      <c r="P84" s="65"/>
      <c r="Q84" s="39"/>
      <c r="R84" s="39"/>
    </row>
    <row r="85" spans="1:18">
      <c r="A85" s="39"/>
      <c r="B85" s="39"/>
      <c r="C85" s="39"/>
      <c r="D85" s="39"/>
      <c r="E85" s="39"/>
      <c r="F85" s="39"/>
      <c r="G85" s="5" t="s">
        <v>204</v>
      </c>
      <c r="H85" s="36">
        <f>COUNTIF($Q$6:$Q$64,G85)</f>
        <v>2</v>
      </c>
      <c r="I85" s="140"/>
      <c r="J85" s="141"/>
      <c r="K85" s="142"/>
      <c r="L85" s="39"/>
      <c r="M85" s="39"/>
      <c r="N85" s="65"/>
      <c r="O85" s="65"/>
      <c r="P85" s="65"/>
      <c r="Q85" s="39"/>
      <c r="R85" s="39"/>
    </row>
    <row r="86" spans="1:18">
      <c r="A86" s="39"/>
      <c r="B86" s="39"/>
      <c r="C86" s="39"/>
      <c r="D86" s="39"/>
      <c r="E86" s="39"/>
      <c r="F86" s="39"/>
      <c r="G86" s="5" t="s">
        <v>205</v>
      </c>
      <c r="H86" s="36">
        <f>COUNTIF($Q$6:$Q$64,G86)</f>
        <v>1</v>
      </c>
      <c r="I86" s="143"/>
      <c r="J86" s="144"/>
      <c r="K86" s="145"/>
      <c r="L86" s="39"/>
      <c r="M86" s="39"/>
      <c r="N86" s="65"/>
      <c r="O86" s="65"/>
      <c r="P86" s="65"/>
      <c r="Q86" s="39"/>
      <c r="R86" s="39"/>
    </row>
    <row r="87" spans="1:18">
      <c r="A87" s="39"/>
      <c r="B87" s="39"/>
      <c r="C87" s="39"/>
      <c r="D87" s="39"/>
      <c r="E87" s="39"/>
      <c r="F87" s="39"/>
      <c r="G87" s="5" t="s">
        <v>206</v>
      </c>
      <c r="H87" s="36">
        <f>COUNTIF($Q$6:$Q$64,G87)</f>
        <v>1</v>
      </c>
      <c r="I87" s="146"/>
      <c r="J87" s="147"/>
      <c r="K87" s="148"/>
      <c r="L87" s="39"/>
      <c r="M87" s="39"/>
      <c r="N87" s="65"/>
      <c r="O87" s="65"/>
      <c r="P87" s="65"/>
      <c r="Q87" s="39"/>
      <c r="R87" s="39"/>
    </row>
    <row r="88" spans="1:18">
      <c r="A88" s="39"/>
      <c r="B88" s="39"/>
      <c r="C88" s="39"/>
      <c r="D88" s="39"/>
      <c r="E88" s="39"/>
      <c r="F88" s="39"/>
      <c r="G88" s="37"/>
      <c r="H88" s="38">
        <f>SUM(H83:H87)</f>
        <v>11</v>
      </c>
      <c r="I88" s="37"/>
      <c r="J88" s="37"/>
      <c r="K88" s="37"/>
      <c r="L88" s="39"/>
      <c r="M88" s="39"/>
      <c r="N88" s="65"/>
      <c r="O88" s="65"/>
      <c r="P88" s="65"/>
      <c r="Q88" s="39"/>
      <c r="R88" s="39"/>
    </row>
    <row r="89" spans="1:18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65"/>
      <c r="O89" s="65"/>
      <c r="P89" s="65"/>
      <c r="Q89" s="39"/>
      <c r="R89" s="39"/>
    </row>
    <row r="90" spans="1:18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65"/>
      <c r="O90" s="65"/>
      <c r="P90" s="65"/>
      <c r="Q90" s="39"/>
      <c r="R90" s="39"/>
    </row>
    <row r="91" spans="1:18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65"/>
      <c r="O91" s="65"/>
      <c r="P91" s="65"/>
      <c r="Q91" s="39"/>
      <c r="R91" s="39"/>
    </row>
    <row r="92" spans="1:18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65"/>
      <c r="O92" s="65"/>
      <c r="P92" s="65"/>
      <c r="Q92" s="39"/>
      <c r="R92" s="39"/>
    </row>
    <row r="93" spans="1:18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65"/>
      <c r="O93" s="65"/>
      <c r="P93" s="65"/>
      <c r="Q93" s="39"/>
      <c r="R93" s="39"/>
    </row>
    <row r="94" spans="1:18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65"/>
      <c r="O94" s="65"/>
      <c r="P94" s="65"/>
      <c r="Q94" s="39"/>
      <c r="R94" s="39"/>
    </row>
    <row r="95" spans="1:18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65"/>
      <c r="O95" s="65"/>
      <c r="P95" s="65"/>
      <c r="Q95" s="39"/>
      <c r="R95" s="39"/>
    </row>
    <row r="96" spans="1:18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65"/>
      <c r="O96" s="65"/>
      <c r="P96" s="65"/>
      <c r="Q96" s="39"/>
      <c r="R96" s="39"/>
    </row>
    <row r="97" spans="1:18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65"/>
      <c r="O97" s="65"/>
      <c r="P97" s="65"/>
      <c r="Q97" s="39"/>
      <c r="R97" s="39"/>
    </row>
    <row r="98" spans="1:18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65"/>
      <c r="O98" s="65"/>
      <c r="P98" s="65"/>
      <c r="Q98" s="39"/>
      <c r="R98" s="39"/>
    </row>
    <row r="99" spans="1:18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65"/>
      <c r="O99" s="65"/>
      <c r="P99" s="65"/>
      <c r="Q99" s="39"/>
      <c r="R99" s="39"/>
    </row>
    <row r="100" spans="1:18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65"/>
      <c r="O100" s="65"/>
      <c r="P100" s="65"/>
      <c r="Q100" s="39"/>
      <c r="R100" s="39"/>
    </row>
    <row r="101" spans="1:18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65"/>
      <c r="O101" s="65"/>
      <c r="P101" s="65"/>
      <c r="Q101" s="39"/>
      <c r="R101" s="39"/>
    </row>
    <row r="102" spans="1:18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65"/>
      <c r="O102" s="65"/>
      <c r="P102" s="65"/>
      <c r="Q102" s="39"/>
      <c r="R102" s="39"/>
    </row>
    <row r="103" spans="1:18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65"/>
      <c r="O103" s="65"/>
      <c r="P103" s="65"/>
      <c r="Q103" s="39"/>
      <c r="R103" s="39"/>
    </row>
    <row r="104" spans="1:18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65"/>
      <c r="O104" s="65"/>
      <c r="P104" s="65"/>
      <c r="Q104" s="39"/>
      <c r="R104" s="39"/>
    </row>
    <row r="105" spans="1:18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65"/>
      <c r="O105" s="65"/>
      <c r="P105" s="65"/>
      <c r="Q105" s="39"/>
      <c r="R105" s="39"/>
    </row>
    <row r="106" spans="1:18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65"/>
      <c r="O106" s="65"/>
      <c r="P106" s="65"/>
      <c r="Q106" s="39"/>
      <c r="R106" s="39"/>
    </row>
    <row r="107" spans="1:18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65"/>
      <c r="O107" s="65"/>
      <c r="P107" s="65"/>
      <c r="Q107" s="39"/>
      <c r="R107" s="39"/>
    </row>
    <row r="108" spans="1:18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65"/>
      <c r="O108" s="65"/>
      <c r="P108" s="65"/>
      <c r="Q108" s="39"/>
      <c r="R108" s="39"/>
    </row>
    <row r="109" spans="1:18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65"/>
      <c r="O109" s="65"/>
      <c r="P109" s="65"/>
      <c r="Q109" s="39"/>
      <c r="R109" s="39"/>
    </row>
    <row r="110" spans="1:18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65"/>
      <c r="O110" s="65"/>
      <c r="P110" s="65"/>
      <c r="Q110" s="39"/>
      <c r="R110" s="39"/>
    </row>
    <row r="111" spans="1:18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65"/>
      <c r="O111" s="65"/>
      <c r="P111" s="65"/>
      <c r="Q111" s="39"/>
      <c r="R111" s="39"/>
    </row>
    <row r="112" spans="1:18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65"/>
      <c r="O112" s="65"/>
      <c r="P112" s="65"/>
      <c r="Q112" s="39"/>
      <c r="R112" s="39"/>
    </row>
    <row r="113" spans="1:18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65"/>
      <c r="O113" s="65"/>
      <c r="P113" s="65"/>
      <c r="Q113" s="39"/>
      <c r="R113" s="39"/>
    </row>
    <row r="114" spans="1:18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65"/>
      <c r="O114" s="65"/>
      <c r="P114" s="65"/>
      <c r="Q114" s="39"/>
      <c r="R114" s="39"/>
    </row>
    <row r="115" spans="1:18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65"/>
      <c r="O115" s="65"/>
      <c r="P115" s="65"/>
      <c r="Q115" s="39"/>
      <c r="R115" s="39"/>
    </row>
    <row r="116" spans="1:18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65"/>
      <c r="O116" s="65"/>
      <c r="P116" s="65"/>
      <c r="Q116" s="39"/>
      <c r="R116" s="39"/>
    </row>
    <row r="117" spans="1:18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65"/>
      <c r="O117" s="65"/>
      <c r="P117" s="65"/>
      <c r="Q117" s="39"/>
      <c r="R117" s="39"/>
    </row>
  </sheetData>
  <mergeCells count="185">
    <mergeCell ref="A64:Q64"/>
    <mergeCell ref="O59:O63"/>
    <mergeCell ref="F59:F63"/>
    <mergeCell ref="N59:N63"/>
    <mergeCell ref="G59:G63"/>
    <mergeCell ref="A38:A42"/>
    <mergeCell ref="B38:B42"/>
    <mergeCell ref="A59:A63"/>
    <mergeCell ref="A2:P2"/>
    <mergeCell ref="C38:C42"/>
    <mergeCell ref="D38:D42"/>
    <mergeCell ref="E38:E42"/>
    <mergeCell ref="F38:F42"/>
    <mergeCell ref="F3:F4"/>
    <mergeCell ref="G38:G42"/>
    <mergeCell ref="D32:D36"/>
    <mergeCell ref="P32:P36"/>
    <mergeCell ref="N38:N42"/>
    <mergeCell ref="O38:O42"/>
    <mergeCell ref="N32:N36"/>
    <mergeCell ref="D59:D63"/>
    <mergeCell ref="E59:E63"/>
    <mergeCell ref="Q11:Q15"/>
    <mergeCell ref="Q22:Q26"/>
    <mergeCell ref="Q53:Q57"/>
    <mergeCell ref="Q48:Q52"/>
    <mergeCell ref="R59:R63"/>
    <mergeCell ref="Q59:Q63"/>
    <mergeCell ref="Q38:Q42"/>
    <mergeCell ref="R38:R42"/>
    <mergeCell ref="P59:P63"/>
    <mergeCell ref="P38:P42"/>
    <mergeCell ref="N3:Q3"/>
    <mergeCell ref="R43:R47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G3:G4"/>
    <mergeCell ref="H3:J3"/>
    <mergeCell ref="A5:E5"/>
    <mergeCell ref="I85:K87"/>
    <mergeCell ref="A1:R1"/>
    <mergeCell ref="A37:H37"/>
    <mergeCell ref="A58:G58"/>
    <mergeCell ref="A32:A36"/>
    <mergeCell ref="C32:C36"/>
    <mergeCell ref="E32:E36"/>
    <mergeCell ref="F32:F36"/>
    <mergeCell ref="G32:G36"/>
    <mergeCell ref="B32:B36"/>
    <mergeCell ref="R6:R10"/>
    <mergeCell ref="A16:P16"/>
    <mergeCell ref="R3:R4"/>
    <mergeCell ref="R32:R36"/>
    <mergeCell ref="Q32:Q36"/>
    <mergeCell ref="O32:O36"/>
    <mergeCell ref="I83:K84"/>
    <mergeCell ref="G82:K82"/>
    <mergeCell ref="K3:M3"/>
    <mergeCell ref="A6:A10"/>
    <mergeCell ref="B6:B10"/>
    <mergeCell ref="A3:E3"/>
    <mergeCell ref="B59:B63"/>
    <mergeCell ref="C59:C63"/>
    <mergeCell ref="R11:R15"/>
    <mergeCell ref="A17:A21"/>
    <mergeCell ref="B17:B21"/>
    <mergeCell ref="C17:C21"/>
    <mergeCell ref="D17:D21"/>
    <mergeCell ref="E17:E21"/>
    <mergeCell ref="F17:F21"/>
    <mergeCell ref="G17:G21"/>
    <mergeCell ref="N17:N21"/>
    <mergeCell ref="O17:O21"/>
    <mergeCell ref="P17:P21"/>
    <mergeCell ref="Q17:Q21"/>
    <mergeCell ref="R17:R21"/>
    <mergeCell ref="F11:F15"/>
    <mergeCell ref="G11:G15"/>
    <mergeCell ref="N11:N15"/>
    <mergeCell ref="O11:O15"/>
    <mergeCell ref="P11:P15"/>
    <mergeCell ref="A11:A15"/>
    <mergeCell ref="B11:B15"/>
    <mergeCell ref="C11:C15"/>
    <mergeCell ref="D11:D15"/>
    <mergeCell ref="E11:E15"/>
    <mergeCell ref="R22:R26"/>
    <mergeCell ref="A27:A31"/>
    <mergeCell ref="B27:B31"/>
    <mergeCell ref="C27:C31"/>
    <mergeCell ref="D27:D31"/>
    <mergeCell ref="E27:E31"/>
    <mergeCell ref="F27:F31"/>
    <mergeCell ref="G27:G31"/>
    <mergeCell ref="N27:N31"/>
    <mergeCell ref="O27:O31"/>
    <mergeCell ref="P27:P31"/>
    <mergeCell ref="Q27:Q31"/>
    <mergeCell ref="R27:R31"/>
    <mergeCell ref="F22:F26"/>
    <mergeCell ref="G22:G26"/>
    <mergeCell ref="N22:N26"/>
    <mergeCell ref="O22:O26"/>
    <mergeCell ref="P22:P26"/>
    <mergeCell ref="A22:A26"/>
    <mergeCell ref="B22:B26"/>
    <mergeCell ref="C22:C26"/>
    <mergeCell ref="D22:D26"/>
    <mergeCell ref="E22:E26"/>
    <mergeCell ref="R53:R57"/>
    <mergeCell ref="F53:F57"/>
    <mergeCell ref="G53:G57"/>
    <mergeCell ref="N53:N57"/>
    <mergeCell ref="O53:O57"/>
    <mergeCell ref="P53:P57"/>
    <mergeCell ref="A53:A57"/>
    <mergeCell ref="B53:B57"/>
    <mergeCell ref="C53:C57"/>
    <mergeCell ref="D53:D57"/>
    <mergeCell ref="E53:E57"/>
    <mergeCell ref="R48:R52"/>
    <mergeCell ref="A43:A47"/>
    <mergeCell ref="B43:B47"/>
    <mergeCell ref="C43:C47"/>
    <mergeCell ref="D43:D47"/>
    <mergeCell ref="E43:E47"/>
    <mergeCell ref="F43:F47"/>
    <mergeCell ref="G43:G47"/>
    <mergeCell ref="N43:N47"/>
    <mergeCell ref="O43:O47"/>
    <mergeCell ref="P43:P47"/>
    <mergeCell ref="Q43:Q47"/>
    <mergeCell ref="F48:F52"/>
    <mergeCell ref="G48:G52"/>
    <mergeCell ref="N48:N52"/>
    <mergeCell ref="O48:O52"/>
    <mergeCell ref="P48:P52"/>
    <mergeCell ref="A48:A52"/>
    <mergeCell ref="B48:B52"/>
    <mergeCell ref="C48:C52"/>
    <mergeCell ref="D48:D52"/>
    <mergeCell ref="E48:E52"/>
    <mergeCell ref="Q65:Q69"/>
    <mergeCell ref="R65:R69"/>
    <mergeCell ref="A70:A74"/>
    <mergeCell ref="B70:B74"/>
    <mergeCell ref="C70:C74"/>
    <mergeCell ref="D70:D74"/>
    <mergeCell ref="E70:E74"/>
    <mergeCell ref="F70:F74"/>
    <mergeCell ref="G70:G74"/>
    <mergeCell ref="N70:N74"/>
    <mergeCell ref="O70:O74"/>
    <mergeCell ref="P70:P74"/>
    <mergeCell ref="Q70:Q74"/>
    <mergeCell ref="R70:R74"/>
    <mergeCell ref="F65:F69"/>
    <mergeCell ref="G65:G69"/>
    <mergeCell ref="N65:N69"/>
    <mergeCell ref="O65:O69"/>
    <mergeCell ref="P65:P69"/>
    <mergeCell ref="A65:A69"/>
    <mergeCell ref="B65:B69"/>
    <mergeCell ref="C65:C69"/>
    <mergeCell ref="D65:D69"/>
    <mergeCell ref="E65:E69"/>
    <mergeCell ref="Q75:Q79"/>
    <mergeCell ref="R75:R79"/>
    <mergeCell ref="F75:F79"/>
    <mergeCell ref="G75:G79"/>
    <mergeCell ref="N75:N79"/>
    <mergeCell ref="O75:O79"/>
    <mergeCell ref="P75:P79"/>
    <mergeCell ref="A75:A79"/>
    <mergeCell ref="B75:B79"/>
    <mergeCell ref="C75:C79"/>
    <mergeCell ref="D75:D79"/>
    <mergeCell ref="E75:E79"/>
  </mergeCells>
  <conditionalFormatting sqref="P38:R57 P65:R79">
    <cfRule type="colorScale" priority="41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8:R57 P65:R79">
    <cfRule type="cellIs" dxfId="422" priority="414" operator="between">
      <formula>10</formula>
      <formula>25</formula>
    </cfRule>
    <cfRule type="cellIs" dxfId="421" priority="415" operator="between">
      <formula>5</formula>
      <formula>9</formula>
    </cfRule>
    <cfRule type="cellIs" dxfId="420" priority="416" operator="between">
      <formula>1</formula>
      <formula>4</formula>
    </cfRule>
    <cfRule type="colorScale" priority="41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59:Q63">
    <cfRule type="colorScale" priority="38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8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8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Q63">
    <cfRule type="cellIs" dxfId="419" priority="379" operator="between">
      <formula>10</formula>
      <formula>25</formula>
    </cfRule>
    <cfRule type="cellIs" dxfId="418" priority="380" operator="between">
      <formula>5</formula>
      <formula>9</formula>
    </cfRule>
    <cfRule type="cellIs" dxfId="417" priority="381" operator="between">
      <formula>1</formula>
      <formula>4</formula>
    </cfRule>
    <cfRule type="colorScale" priority="38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32:Q36">
    <cfRule type="colorScale" priority="21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1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2:Q36">
    <cfRule type="cellIs" dxfId="416" priority="211" operator="between">
      <formula>10</formula>
      <formula>25</formula>
    </cfRule>
    <cfRule type="cellIs" dxfId="415" priority="212" operator="between">
      <formula>5</formula>
      <formula>9</formula>
    </cfRule>
    <cfRule type="cellIs" dxfId="414" priority="213" operator="between">
      <formula>1</formula>
      <formula>4</formula>
    </cfRule>
    <cfRule type="colorScale" priority="21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6:P15">
    <cfRule type="colorScale" priority="15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P15">
    <cfRule type="cellIs" dxfId="413" priority="155" operator="between">
      <formula>10</formula>
      <formula>25</formula>
    </cfRule>
    <cfRule type="cellIs" dxfId="412" priority="156" operator="between">
      <formula>5</formula>
      <formula>9</formula>
    </cfRule>
    <cfRule type="cellIs" dxfId="411" priority="157" operator="between">
      <formula>1</formula>
      <formula>4</formula>
    </cfRule>
    <cfRule type="colorScale" priority="15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59:R63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59:R63">
    <cfRule type="cellIs" dxfId="410" priority="43" operator="between">
      <formula>10</formula>
      <formula>25</formula>
    </cfRule>
    <cfRule type="cellIs" dxfId="409" priority="44" operator="between">
      <formula>5</formula>
      <formula>9</formula>
    </cfRule>
    <cfRule type="cellIs" dxfId="40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7:Q31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Q31">
    <cfRule type="cellIs" dxfId="407" priority="1" operator="between">
      <formula>10</formula>
      <formula>25</formula>
    </cfRule>
    <cfRule type="cellIs" dxfId="406" priority="2" operator="between">
      <formula>5</formula>
      <formula>9</formula>
    </cfRule>
    <cfRule type="cellIs" dxfId="405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ageMargins left="0.25" right="0.26" top="0.56999999999999995" bottom="0.39370078740157499" header="0.31496062992126" footer="0.31496062992126"/>
  <pageSetup paperSize="9" scale="54" fitToHeight="16" orientation="landscape" r:id="rId1"/>
  <rowBreaks count="4" manualBreakCount="4">
    <brk id="15" max="17" man="1"/>
    <brk id="31" max="17" man="1"/>
    <brk id="57" max="17" man="1"/>
    <brk id="69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7"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72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73"/>
    </row>
    <row r="5" spans="1:18" s="13" customFormat="1">
      <c r="A5" s="255" t="s">
        <v>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7"/>
      <c r="Q5" s="20"/>
      <c r="R5" s="30"/>
    </row>
    <row r="6" spans="1:18" ht="49.5">
      <c r="A6" s="252"/>
      <c r="B6" s="258"/>
      <c r="C6" s="269" t="s">
        <v>21</v>
      </c>
      <c r="D6" s="252"/>
      <c r="E6" s="252"/>
      <c r="F6" s="260" t="s">
        <v>186</v>
      </c>
      <c r="G6" s="230" t="s">
        <v>128</v>
      </c>
      <c r="H6" s="24" t="s">
        <v>144</v>
      </c>
      <c r="I6" s="23" t="s">
        <v>5</v>
      </c>
      <c r="J6" s="23">
        <v>5</v>
      </c>
      <c r="K6" s="24" t="s">
        <v>129</v>
      </c>
      <c r="L6" s="23" t="s">
        <v>5</v>
      </c>
      <c r="M6" s="23">
        <v>5</v>
      </c>
      <c r="N6" s="252"/>
      <c r="O6" s="252"/>
      <c r="P6" s="250">
        <f>SUM(N6*O6)</f>
        <v>0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ความเสี่ยงน้อยมาก</v>
      </c>
      <c r="R6" s="251" t="s">
        <v>190</v>
      </c>
    </row>
    <row r="7" spans="1:18" ht="49.5">
      <c r="A7" s="230"/>
      <c r="B7" s="230"/>
      <c r="C7" s="270"/>
      <c r="D7" s="230"/>
      <c r="E7" s="230"/>
      <c r="F7" s="260"/>
      <c r="G7" s="230"/>
      <c r="H7" s="24" t="s">
        <v>149</v>
      </c>
      <c r="I7" s="23" t="s">
        <v>6</v>
      </c>
      <c r="J7" s="23">
        <v>4</v>
      </c>
      <c r="K7" s="24" t="s">
        <v>130</v>
      </c>
      <c r="L7" s="23" t="s">
        <v>6</v>
      </c>
      <c r="M7" s="23">
        <v>4</v>
      </c>
      <c r="N7" s="230"/>
      <c r="O7" s="230"/>
      <c r="P7" s="251"/>
      <c r="Q7" s="251"/>
      <c r="R7" s="251"/>
    </row>
    <row r="8" spans="1:18" ht="49.5">
      <c r="A8" s="230"/>
      <c r="B8" s="230"/>
      <c r="C8" s="270"/>
      <c r="D8" s="230"/>
      <c r="E8" s="230"/>
      <c r="F8" s="260"/>
      <c r="G8" s="230"/>
      <c r="H8" s="24" t="s">
        <v>146</v>
      </c>
      <c r="I8" s="23" t="s">
        <v>22</v>
      </c>
      <c r="J8" s="23">
        <v>3</v>
      </c>
      <c r="K8" s="24" t="s">
        <v>131</v>
      </c>
      <c r="L8" s="23" t="s">
        <v>22</v>
      </c>
      <c r="M8" s="23">
        <v>3</v>
      </c>
      <c r="N8" s="230"/>
      <c r="O8" s="230"/>
      <c r="P8" s="251"/>
      <c r="Q8" s="251"/>
      <c r="R8" s="251"/>
    </row>
    <row r="9" spans="1:18" ht="49.5">
      <c r="A9" s="230"/>
      <c r="B9" s="230"/>
      <c r="C9" s="270"/>
      <c r="D9" s="230"/>
      <c r="E9" s="230"/>
      <c r="F9" s="260"/>
      <c r="G9" s="230"/>
      <c r="H9" s="24" t="s">
        <v>147</v>
      </c>
      <c r="I9" s="23" t="s">
        <v>7</v>
      </c>
      <c r="J9" s="23">
        <v>2</v>
      </c>
      <c r="K9" s="24" t="s">
        <v>132</v>
      </c>
      <c r="L9" s="23" t="s">
        <v>7</v>
      </c>
      <c r="M9" s="23">
        <v>2</v>
      </c>
      <c r="N9" s="230"/>
      <c r="O9" s="230"/>
      <c r="P9" s="251"/>
      <c r="Q9" s="251"/>
      <c r="R9" s="251"/>
    </row>
    <row r="10" spans="1:18" ht="49.5">
      <c r="A10" s="230"/>
      <c r="B10" s="230"/>
      <c r="C10" s="271"/>
      <c r="D10" s="230"/>
      <c r="E10" s="230"/>
      <c r="F10" s="260"/>
      <c r="G10" s="230"/>
      <c r="H10" s="24" t="s">
        <v>150</v>
      </c>
      <c r="I10" s="23" t="s">
        <v>8</v>
      </c>
      <c r="J10" s="23">
        <v>1</v>
      </c>
      <c r="K10" s="24" t="s">
        <v>133</v>
      </c>
      <c r="L10" s="23" t="s">
        <v>8</v>
      </c>
      <c r="M10" s="23">
        <v>1</v>
      </c>
      <c r="N10" s="230"/>
      <c r="O10" s="230"/>
      <c r="P10" s="251"/>
      <c r="Q10" s="251"/>
      <c r="R10" s="251"/>
    </row>
    <row r="11" spans="1:18">
      <c r="A11" s="274" t="s">
        <v>9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6"/>
      <c r="Q11" s="21"/>
      <c r="R11" s="29"/>
    </row>
    <row r="12" spans="1:18">
      <c r="A12" s="252"/>
      <c r="B12" s="269" t="s">
        <v>21</v>
      </c>
      <c r="C12" s="252"/>
      <c r="D12" s="252"/>
      <c r="E12" s="252"/>
      <c r="F12" s="230" t="s">
        <v>121</v>
      </c>
      <c r="G12" s="230" t="s">
        <v>122</v>
      </c>
      <c r="H12" s="24" t="s">
        <v>144</v>
      </c>
      <c r="I12" s="23" t="s">
        <v>5</v>
      </c>
      <c r="J12" s="23">
        <v>5</v>
      </c>
      <c r="K12" s="24" t="s">
        <v>123</v>
      </c>
      <c r="L12" s="14" t="s">
        <v>5</v>
      </c>
      <c r="M12" s="14">
        <v>5</v>
      </c>
      <c r="N12" s="252"/>
      <c r="O12" s="252"/>
      <c r="P12" s="250">
        <f>SUM(N12*O12)</f>
        <v>0</v>
      </c>
      <c r="Q12" s="250" t="str">
        <f>IF(P12&gt;19,"เสี่ยงสูงมาก",IF(P12&gt;9,"ความเสี่ยงสูง",IF(P12&gt;4,"ความเสี่ยงปานกลาง",IF(P12&gt;2,"ความเสี่ยงน้อย",IF(P12&lt;3,"ความเสี่ยงน้อยมาก")))))</f>
        <v>ความเสี่ยงน้อยมาก</v>
      </c>
      <c r="R12" s="251" t="s">
        <v>190</v>
      </c>
    </row>
    <row r="13" spans="1:18" ht="49.5">
      <c r="A13" s="230"/>
      <c r="B13" s="270"/>
      <c r="C13" s="230"/>
      <c r="D13" s="230"/>
      <c r="E13" s="230"/>
      <c r="F13" s="230"/>
      <c r="G13" s="230"/>
      <c r="H13" s="24" t="s">
        <v>145</v>
      </c>
      <c r="I13" s="23" t="s">
        <v>6</v>
      </c>
      <c r="J13" s="23">
        <v>4</v>
      </c>
      <c r="K13" s="24" t="s">
        <v>124</v>
      </c>
      <c r="L13" s="14" t="s">
        <v>6</v>
      </c>
      <c r="M13" s="14">
        <v>4</v>
      </c>
      <c r="N13" s="230"/>
      <c r="O13" s="230"/>
      <c r="P13" s="251"/>
      <c r="Q13" s="251"/>
      <c r="R13" s="251"/>
    </row>
    <row r="14" spans="1:18" ht="49.5">
      <c r="A14" s="230"/>
      <c r="B14" s="270"/>
      <c r="C14" s="230"/>
      <c r="D14" s="230"/>
      <c r="E14" s="230"/>
      <c r="F14" s="230"/>
      <c r="G14" s="230"/>
      <c r="H14" s="24" t="s">
        <v>146</v>
      </c>
      <c r="I14" s="23" t="s">
        <v>22</v>
      </c>
      <c r="J14" s="23">
        <v>3</v>
      </c>
      <c r="K14" s="24" t="s">
        <v>125</v>
      </c>
      <c r="L14" s="14" t="s">
        <v>22</v>
      </c>
      <c r="M14" s="14">
        <v>3</v>
      </c>
      <c r="N14" s="230"/>
      <c r="O14" s="230"/>
      <c r="P14" s="251"/>
      <c r="Q14" s="251"/>
      <c r="R14" s="251"/>
    </row>
    <row r="15" spans="1:18" ht="49.5">
      <c r="A15" s="230"/>
      <c r="B15" s="270"/>
      <c r="C15" s="230"/>
      <c r="D15" s="230"/>
      <c r="E15" s="230"/>
      <c r="F15" s="230"/>
      <c r="G15" s="230"/>
      <c r="H15" s="24" t="s">
        <v>147</v>
      </c>
      <c r="I15" s="23" t="s">
        <v>7</v>
      </c>
      <c r="J15" s="23">
        <v>2</v>
      </c>
      <c r="K15" s="24" t="s">
        <v>126</v>
      </c>
      <c r="L15" s="14" t="s">
        <v>7</v>
      </c>
      <c r="M15" s="14">
        <v>2</v>
      </c>
      <c r="N15" s="230"/>
      <c r="O15" s="230"/>
      <c r="P15" s="251"/>
      <c r="Q15" s="251"/>
      <c r="R15" s="251"/>
    </row>
    <row r="16" spans="1:18" ht="49.5">
      <c r="A16" s="230"/>
      <c r="B16" s="271"/>
      <c r="C16" s="230"/>
      <c r="D16" s="230"/>
      <c r="E16" s="230"/>
      <c r="F16" s="230"/>
      <c r="G16" s="230"/>
      <c r="H16" s="24" t="s">
        <v>148</v>
      </c>
      <c r="I16" s="23" t="s">
        <v>8</v>
      </c>
      <c r="J16" s="23">
        <v>1</v>
      </c>
      <c r="K16" s="24" t="s">
        <v>127</v>
      </c>
      <c r="L16" s="14" t="s">
        <v>8</v>
      </c>
      <c r="M16" s="14">
        <v>1</v>
      </c>
      <c r="N16" s="230"/>
      <c r="O16" s="230"/>
      <c r="P16" s="251"/>
      <c r="Q16" s="251"/>
      <c r="R16" s="251"/>
    </row>
  </sheetData>
  <mergeCells count="35">
    <mergeCell ref="R3:R4"/>
    <mergeCell ref="A5:P5"/>
    <mergeCell ref="A1:P1"/>
    <mergeCell ref="A2:P2"/>
    <mergeCell ref="A3:E3"/>
    <mergeCell ref="F3:F4"/>
    <mergeCell ref="G3:G4"/>
    <mergeCell ref="H3:J3"/>
    <mergeCell ref="K3:M3"/>
    <mergeCell ref="N3:Q3"/>
    <mergeCell ref="R6:R10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P12:P16"/>
    <mergeCell ref="Q12:Q16"/>
    <mergeCell ref="R12:R16"/>
    <mergeCell ref="A11:P11"/>
    <mergeCell ref="A12:A16"/>
    <mergeCell ref="B12:B16"/>
    <mergeCell ref="C12:C16"/>
    <mergeCell ref="D12:D16"/>
    <mergeCell ref="E12:E16"/>
    <mergeCell ref="F12:F16"/>
    <mergeCell ref="G12:G16"/>
    <mergeCell ref="N12:N16"/>
    <mergeCell ref="O12:O16"/>
  </mergeCells>
  <conditionalFormatting sqref="P6:R10"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R10">
    <cfRule type="cellIs" dxfId="104" priority="127" operator="between">
      <formula>10</formula>
      <formula>25</formula>
    </cfRule>
    <cfRule type="cellIs" dxfId="103" priority="128" operator="between">
      <formula>5</formula>
      <formula>9</formula>
    </cfRule>
    <cfRule type="cellIs" dxfId="102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2:R16"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2:R16">
    <cfRule type="cellIs" dxfId="101" priority="120" operator="between">
      <formula>10</formula>
      <formula>25</formula>
    </cfRule>
    <cfRule type="cellIs" dxfId="100" priority="121" operator="between">
      <formula>5</formula>
      <formula>9</formula>
    </cfRule>
    <cfRule type="cellIs" dxfId="99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  <rowBreaks count="1" manualBreakCount="1">
    <brk id="10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opLeftCell="A4"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72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73"/>
    </row>
    <row r="5" spans="1:18">
      <c r="A5" s="274" t="s">
        <v>9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1"/>
      <c r="R5" s="29"/>
    </row>
    <row r="6" spans="1:18" ht="74.25">
      <c r="A6" s="258" t="s">
        <v>21</v>
      </c>
      <c r="B6" s="252"/>
      <c r="C6" s="259"/>
      <c r="D6" s="252"/>
      <c r="E6" s="280" t="s">
        <v>21</v>
      </c>
      <c r="F6" s="230" t="s">
        <v>84</v>
      </c>
      <c r="G6" s="281" t="s">
        <v>111</v>
      </c>
      <c r="H6" s="28" t="s">
        <v>151</v>
      </c>
      <c r="I6" s="14" t="s">
        <v>5</v>
      </c>
      <c r="J6" s="14">
        <v>5</v>
      </c>
      <c r="K6" s="28" t="s">
        <v>112</v>
      </c>
      <c r="L6" s="14" t="s">
        <v>5</v>
      </c>
      <c r="M6" s="14">
        <v>5</v>
      </c>
      <c r="N6" s="250"/>
      <c r="O6" s="250"/>
      <c r="P6" s="250">
        <f>SUM(N6*O6)</f>
        <v>0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ความเสี่ยงน้อยมาก</v>
      </c>
      <c r="R6" s="251" t="s">
        <v>191</v>
      </c>
    </row>
    <row r="7" spans="1:18" ht="49.5">
      <c r="A7" s="230"/>
      <c r="B7" s="230"/>
      <c r="C7" s="260"/>
      <c r="D7" s="230"/>
      <c r="E7" s="260"/>
      <c r="F7" s="230"/>
      <c r="G7" s="282"/>
      <c r="H7" s="28" t="s">
        <v>113</v>
      </c>
      <c r="I7" s="14" t="s">
        <v>6</v>
      </c>
      <c r="J7" s="14">
        <v>4</v>
      </c>
      <c r="K7" s="28" t="s">
        <v>114</v>
      </c>
      <c r="L7" s="14" t="s">
        <v>6</v>
      </c>
      <c r="M7" s="14">
        <v>4</v>
      </c>
      <c r="N7" s="251"/>
      <c r="O7" s="251"/>
      <c r="P7" s="251"/>
      <c r="Q7" s="251"/>
      <c r="R7" s="251"/>
    </row>
    <row r="8" spans="1:18" ht="48.75">
      <c r="A8" s="230"/>
      <c r="B8" s="230"/>
      <c r="C8" s="260"/>
      <c r="D8" s="230"/>
      <c r="E8" s="260"/>
      <c r="F8" s="230"/>
      <c r="G8" s="282"/>
      <c r="H8" s="28" t="s">
        <v>115</v>
      </c>
      <c r="I8" s="14" t="s">
        <v>22</v>
      </c>
      <c r="J8" s="14">
        <v>3</v>
      </c>
      <c r="K8" s="28" t="s">
        <v>116</v>
      </c>
      <c r="L8" s="14" t="s">
        <v>22</v>
      </c>
      <c r="M8" s="14">
        <v>3</v>
      </c>
      <c r="N8" s="251"/>
      <c r="O8" s="251"/>
      <c r="P8" s="251"/>
      <c r="Q8" s="251"/>
      <c r="R8" s="251"/>
    </row>
    <row r="9" spans="1:18" ht="49.5">
      <c r="A9" s="230"/>
      <c r="B9" s="230"/>
      <c r="C9" s="260"/>
      <c r="D9" s="230"/>
      <c r="E9" s="260"/>
      <c r="F9" s="230"/>
      <c r="G9" s="282"/>
      <c r="H9" s="28" t="s">
        <v>117</v>
      </c>
      <c r="I9" s="14" t="s">
        <v>7</v>
      </c>
      <c r="J9" s="14">
        <v>2</v>
      </c>
      <c r="K9" s="28" t="s">
        <v>118</v>
      </c>
      <c r="L9" s="14" t="s">
        <v>7</v>
      </c>
      <c r="M9" s="14">
        <v>2</v>
      </c>
      <c r="N9" s="251"/>
      <c r="O9" s="251"/>
      <c r="P9" s="251"/>
      <c r="Q9" s="251"/>
      <c r="R9" s="251"/>
    </row>
    <row r="10" spans="1:18" ht="49.5">
      <c r="A10" s="230"/>
      <c r="B10" s="230"/>
      <c r="C10" s="260"/>
      <c r="D10" s="230"/>
      <c r="E10" s="260"/>
      <c r="F10" s="230"/>
      <c r="G10" s="283"/>
      <c r="H10" s="28" t="s">
        <v>119</v>
      </c>
      <c r="I10" s="14" t="s">
        <v>8</v>
      </c>
      <c r="J10" s="14">
        <v>1</v>
      </c>
      <c r="K10" s="28" t="s">
        <v>120</v>
      </c>
      <c r="L10" s="14" t="s">
        <v>8</v>
      </c>
      <c r="M10" s="14">
        <v>1</v>
      </c>
      <c r="N10" s="251"/>
      <c r="O10" s="251"/>
      <c r="P10" s="251"/>
      <c r="Q10" s="251"/>
      <c r="R10" s="251"/>
    </row>
    <row r="11" spans="1:18" ht="24.75" customHeight="1">
      <c r="A11" s="252"/>
      <c r="B11" s="252"/>
      <c r="C11" s="259"/>
      <c r="D11" s="258"/>
      <c r="E11" s="258"/>
      <c r="F11" s="260" t="s">
        <v>197</v>
      </c>
      <c r="G11" s="230"/>
      <c r="H11" s="24"/>
      <c r="I11" s="23" t="s">
        <v>5</v>
      </c>
      <c r="J11" s="23">
        <v>5</v>
      </c>
      <c r="K11" s="24"/>
      <c r="L11" s="23" t="s">
        <v>5</v>
      </c>
      <c r="M11" s="23">
        <v>5</v>
      </c>
      <c r="N11" s="252"/>
      <c r="O11" s="252"/>
      <c r="P11" s="250">
        <f>SUM(N11*O11)</f>
        <v>0</v>
      </c>
      <c r="Q11" s="250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ความเสี่ยงน้อยมาก</v>
      </c>
      <c r="R11" s="277" t="s">
        <v>191</v>
      </c>
    </row>
    <row r="12" spans="1:18">
      <c r="A12" s="230"/>
      <c r="B12" s="230"/>
      <c r="C12" s="260"/>
      <c r="D12" s="230"/>
      <c r="E12" s="230"/>
      <c r="F12" s="260"/>
      <c r="G12" s="230"/>
      <c r="H12" s="24"/>
      <c r="I12" s="23" t="s">
        <v>6</v>
      </c>
      <c r="J12" s="23">
        <v>4</v>
      </c>
      <c r="K12" s="24"/>
      <c r="L12" s="23" t="s">
        <v>6</v>
      </c>
      <c r="M12" s="23">
        <v>4</v>
      </c>
      <c r="N12" s="230"/>
      <c r="O12" s="230"/>
      <c r="P12" s="251"/>
      <c r="Q12" s="251"/>
      <c r="R12" s="278"/>
    </row>
    <row r="13" spans="1:18">
      <c r="A13" s="230"/>
      <c r="B13" s="230"/>
      <c r="C13" s="260"/>
      <c r="D13" s="230"/>
      <c r="E13" s="230"/>
      <c r="F13" s="260"/>
      <c r="G13" s="230"/>
      <c r="H13" s="24"/>
      <c r="I13" s="23" t="s">
        <v>22</v>
      </c>
      <c r="J13" s="23">
        <v>3</v>
      </c>
      <c r="K13" s="24"/>
      <c r="L13" s="23" t="s">
        <v>22</v>
      </c>
      <c r="M13" s="23">
        <v>3</v>
      </c>
      <c r="N13" s="230"/>
      <c r="O13" s="230"/>
      <c r="P13" s="251"/>
      <c r="Q13" s="251"/>
      <c r="R13" s="278"/>
    </row>
    <row r="14" spans="1:18">
      <c r="A14" s="230"/>
      <c r="B14" s="230"/>
      <c r="C14" s="260"/>
      <c r="D14" s="230"/>
      <c r="E14" s="230"/>
      <c r="F14" s="260"/>
      <c r="G14" s="230"/>
      <c r="H14" s="24"/>
      <c r="I14" s="23" t="s">
        <v>7</v>
      </c>
      <c r="J14" s="23">
        <v>2</v>
      </c>
      <c r="K14" s="24"/>
      <c r="L14" s="23" t="s">
        <v>7</v>
      </c>
      <c r="M14" s="23">
        <v>2</v>
      </c>
      <c r="N14" s="230"/>
      <c r="O14" s="230"/>
      <c r="P14" s="251"/>
      <c r="Q14" s="251"/>
      <c r="R14" s="278"/>
    </row>
    <row r="15" spans="1:18">
      <c r="A15" s="230"/>
      <c r="B15" s="230"/>
      <c r="C15" s="260"/>
      <c r="D15" s="230"/>
      <c r="E15" s="230"/>
      <c r="F15" s="260"/>
      <c r="G15" s="230"/>
      <c r="H15" s="24"/>
      <c r="I15" s="23" t="s">
        <v>8</v>
      </c>
      <c r="J15" s="23">
        <v>1</v>
      </c>
      <c r="K15" s="24"/>
      <c r="L15" s="23" t="s">
        <v>8</v>
      </c>
      <c r="M15" s="23">
        <v>1</v>
      </c>
      <c r="N15" s="230"/>
      <c r="O15" s="230"/>
      <c r="P15" s="251"/>
      <c r="Q15" s="251"/>
      <c r="R15" s="279"/>
    </row>
  </sheetData>
  <mergeCells count="34">
    <mergeCell ref="A5:P5"/>
    <mergeCell ref="R3:R4"/>
    <mergeCell ref="A1:P1"/>
    <mergeCell ref="A2:P2"/>
    <mergeCell ref="A3:E3"/>
    <mergeCell ref="F3:F4"/>
    <mergeCell ref="G3:G4"/>
    <mergeCell ref="H3:J3"/>
    <mergeCell ref="K3:M3"/>
    <mergeCell ref="N3:Q3"/>
    <mergeCell ref="Q6:Q10"/>
    <mergeCell ref="R6:R10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P6:P10"/>
    <mergeCell ref="N11:N15"/>
    <mergeCell ref="O11:O15"/>
    <mergeCell ref="P11:P15"/>
    <mergeCell ref="Q11:Q15"/>
    <mergeCell ref="R11:R15"/>
    <mergeCell ref="F11:F15"/>
    <mergeCell ref="G11:G15"/>
    <mergeCell ref="A11:A15"/>
    <mergeCell ref="B11:B15"/>
    <mergeCell ref="C11:C15"/>
    <mergeCell ref="D11:D15"/>
    <mergeCell ref="E11:E15"/>
  </mergeCells>
  <conditionalFormatting sqref="P6:R10"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R10">
    <cfRule type="cellIs" dxfId="98" priority="113" operator="between">
      <formula>10</formula>
      <formula>25</formula>
    </cfRule>
    <cfRule type="cellIs" dxfId="97" priority="114" operator="between">
      <formula>5</formula>
      <formula>9</formula>
    </cfRule>
    <cfRule type="cellIs" dxfId="96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1:Q15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1:Q15">
    <cfRule type="cellIs" dxfId="95" priority="1" operator="between">
      <formula>10</formula>
      <formula>25</formula>
    </cfRule>
    <cfRule type="cellIs" dxfId="94" priority="2" operator="between">
      <formula>5</formula>
      <formula>9</formula>
    </cfRule>
    <cfRule type="cellIs" dxfId="93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  <rowBreaks count="1" manualBreakCount="1">
    <brk id="4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72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73"/>
    </row>
    <row r="5" spans="1:18">
      <c r="A5" s="274" t="s">
        <v>9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6"/>
      <c r="Q5" s="21"/>
      <c r="R5" s="29"/>
    </row>
    <row r="6" spans="1:18" ht="24.75" customHeight="1">
      <c r="A6" s="252"/>
      <c r="B6" s="252"/>
      <c r="C6" s="259"/>
      <c r="D6" s="258"/>
      <c r="E6" s="258"/>
      <c r="F6" s="260" t="s">
        <v>196</v>
      </c>
      <c r="G6" s="230"/>
      <c r="H6" s="24"/>
      <c r="I6" s="23" t="s">
        <v>5</v>
      </c>
      <c r="J6" s="23">
        <v>5</v>
      </c>
      <c r="K6" s="24"/>
      <c r="L6" s="23" t="s">
        <v>5</v>
      </c>
      <c r="M6" s="23">
        <v>5</v>
      </c>
      <c r="N6" s="252"/>
      <c r="O6" s="252"/>
      <c r="P6" s="250">
        <f>SUM(N6*O6)</f>
        <v>0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ความเสี่ยงน้อยมาก</v>
      </c>
      <c r="R6" s="277" t="s">
        <v>192</v>
      </c>
    </row>
    <row r="7" spans="1:18">
      <c r="A7" s="230"/>
      <c r="B7" s="230"/>
      <c r="C7" s="260"/>
      <c r="D7" s="230"/>
      <c r="E7" s="230"/>
      <c r="F7" s="260"/>
      <c r="G7" s="230"/>
      <c r="H7" s="24"/>
      <c r="I7" s="23" t="s">
        <v>6</v>
      </c>
      <c r="J7" s="23">
        <v>4</v>
      </c>
      <c r="K7" s="24"/>
      <c r="L7" s="23" t="s">
        <v>6</v>
      </c>
      <c r="M7" s="23">
        <v>4</v>
      </c>
      <c r="N7" s="230"/>
      <c r="O7" s="230"/>
      <c r="P7" s="251"/>
      <c r="Q7" s="251"/>
      <c r="R7" s="278"/>
    </row>
    <row r="8" spans="1:18">
      <c r="A8" s="230"/>
      <c r="B8" s="230"/>
      <c r="C8" s="260"/>
      <c r="D8" s="230"/>
      <c r="E8" s="230"/>
      <c r="F8" s="260"/>
      <c r="G8" s="230"/>
      <c r="H8" s="24"/>
      <c r="I8" s="23" t="s">
        <v>22</v>
      </c>
      <c r="J8" s="23">
        <v>3</v>
      </c>
      <c r="K8" s="24"/>
      <c r="L8" s="23" t="s">
        <v>22</v>
      </c>
      <c r="M8" s="23">
        <v>3</v>
      </c>
      <c r="N8" s="230"/>
      <c r="O8" s="230"/>
      <c r="P8" s="251"/>
      <c r="Q8" s="251"/>
      <c r="R8" s="278"/>
    </row>
    <row r="9" spans="1:18">
      <c r="A9" s="230"/>
      <c r="B9" s="230"/>
      <c r="C9" s="260"/>
      <c r="D9" s="230"/>
      <c r="E9" s="230"/>
      <c r="F9" s="260"/>
      <c r="G9" s="230"/>
      <c r="H9" s="24"/>
      <c r="I9" s="23" t="s">
        <v>7</v>
      </c>
      <c r="J9" s="23">
        <v>2</v>
      </c>
      <c r="K9" s="24"/>
      <c r="L9" s="23" t="s">
        <v>7</v>
      </c>
      <c r="M9" s="23">
        <v>2</v>
      </c>
      <c r="N9" s="230"/>
      <c r="O9" s="230"/>
      <c r="P9" s="251"/>
      <c r="Q9" s="251"/>
      <c r="R9" s="278"/>
    </row>
    <row r="10" spans="1:18">
      <c r="A10" s="230"/>
      <c r="B10" s="230"/>
      <c r="C10" s="260"/>
      <c r="D10" s="230"/>
      <c r="E10" s="230"/>
      <c r="F10" s="260"/>
      <c r="G10" s="230"/>
      <c r="H10" s="24"/>
      <c r="I10" s="23" t="s">
        <v>8</v>
      </c>
      <c r="J10" s="23">
        <v>1</v>
      </c>
      <c r="K10" s="24"/>
      <c r="L10" s="23" t="s">
        <v>8</v>
      </c>
      <c r="M10" s="23">
        <v>1</v>
      </c>
      <c r="N10" s="230"/>
      <c r="O10" s="230"/>
      <c r="P10" s="251"/>
      <c r="Q10" s="251"/>
      <c r="R10" s="279"/>
    </row>
    <row r="11" spans="1:18">
      <c r="A11" s="266" t="s">
        <v>10</v>
      </c>
      <c r="B11" s="267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8"/>
      <c r="Q11" s="21"/>
      <c r="R11" s="29"/>
    </row>
    <row r="12" spans="1:18" ht="49.5">
      <c r="A12" s="252"/>
      <c r="B12" s="252"/>
      <c r="C12" s="259"/>
      <c r="D12" s="252"/>
      <c r="E12" s="258" t="s">
        <v>21</v>
      </c>
      <c r="F12" s="230" t="s">
        <v>23</v>
      </c>
      <c r="G12" s="230" t="s">
        <v>26</v>
      </c>
      <c r="H12" s="24" t="s">
        <v>79</v>
      </c>
      <c r="I12" s="23" t="s">
        <v>5</v>
      </c>
      <c r="J12" s="23">
        <v>5</v>
      </c>
      <c r="K12" s="24" t="s">
        <v>97</v>
      </c>
      <c r="L12" s="23" t="s">
        <v>5</v>
      </c>
      <c r="M12" s="23">
        <v>5</v>
      </c>
      <c r="N12" s="252"/>
      <c r="O12" s="252"/>
      <c r="P12" s="250">
        <f>SUM(N12*O12)</f>
        <v>0</v>
      </c>
      <c r="Q12" s="250" t="str">
        <f>IF(P12&gt;19,"เสี่ยงสูงมาก",IF(P12&gt;9,"ความเสี่ยงสูง",IF(P12&gt;4,"ความเสี่ยงปานกลาง",IF(P12&gt;2,"ความเสี่ยงน้อย",IF(P12&lt;3,"ความเสี่ยงน้อยมาก")))))</f>
        <v>ความเสี่ยงน้อยมาก</v>
      </c>
      <c r="R12" s="251" t="s">
        <v>192</v>
      </c>
    </row>
    <row r="13" spans="1:18" ht="49.5">
      <c r="A13" s="230"/>
      <c r="B13" s="230"/>
      <c r="C13" s="260"/>
      <c r="D13" s="230"/>
      <c r="E13" s="230"/>
      <c r="F13" s="230"/>
      <c r="G13" s="230"/>
      <c r="H13" s="24" t="s">
        <v>80</v>
      </c>
      <c r="I13" s="23" t="s">
        <v>6</v>
      </c>
      <c r="J13" s="23">
        <v>4</v>
      </c>
      <c r="K13" s="24" t="s">
        <v>98</v>
      </c>
      <c r="L13" s="23" t="s">
        <v>6</v>
      </c>
      <c r="M13" s="23">
        <v>4</v>
      </c>
      <c r="N13" s="230"/>
      <c r="O13" s="230"/>
      <c r="P13" s="251"/>
      <c r="Q13" s="251"/>
      <c r="R13" s="251"/>
    </row>
    <row r="14" spans="1:18" ht="49.5">
      <c r="A14" s="230"/>
      <c r="B14" s="230"/>
      <c r="C14" s="260"/>
      <c r="D14" s="230"/>
      <c r="E14" s="230"/>
      <c r="F14" s="230"/>
      <c r="G14" s="230"/>
      <c r="H14" s="24" t="s">
        <v>81</v>
      </c>
      <c r="I14" s="23" t="s">
        <v>22</v>
      </c>
      <c r="J14" s="23">
        <v>3</v>
      </c>
      <c r="K14" s="15" t="s">
        <v>99</v>
      </c>
      <c r="L14" s="23" t="s">
        <v>22</v>
      </c>
      <c r="M14" s="23">
        <v>3</v>
      </c>
      <c r="N14" s="230"/>
      <c r="O14" s="230"/>
      <c r="P14" s="251"/>
      <c r="Q14" s="251"/>
      <c r="R14" s="251"/>
    </row>
    <row r="15" spans="1:18" ht="49.5">
      <c r="A15" s="230"/>
      <c r="B15" s="230"/>
      <c r="C15" s="260"/>
      <c r="D15" s="230"/>
      <c r="E15" s="230"/>
      <c r="F15" s="230"/>
      <c r="G15" s="230"/>
      <c r="H15" s="24" t="s">
        <v>82</v>
      </c>
      <c r="I15" s="23" t="s">
        <v>7</v>
      </c>
      <c r="J15" s="23">
        <v>2</v>
      </c>
      <c r="K15" s="15" t="s">
        <v>100</v>
      </c>
      <c r="L15" s="23" t="s">
        <v>7</v>
      </c>
      <c r="M15" s="23">
        <v>2</v>
      </c>
      <c r="N15" s="230"/>
      <c r="O15" s="230"/>
      <c r="P15" s="251"/>
      <c r="Q15" s="251"/>
      <c r="R15" s="251"/>
    </row>
    <row r="16" spans="1:18">
      <c r="A16" s="230"/>
      <c r="B16" s="230"/>
      <c r="C16" s="260"/>
      <c r="D16" s="230"/>
      <c r="E16" s="230"/>
      <c r="F16" s="230"/>
      <c r="G16" s="230"/>
      <c r="H16" s="24" t="s">
        <v>83</v>
      </c>
      <c r="I16" s="23" t="s">
        <v>8</v>
      </c>
      <c r="J16" s="23">
        <v>1</v>
      </c>
      <c r="K16" s="15" t="s">
        <v>101</v>
      </c>
      <c r="L16" s="23" t="s">
        <v>8</v>
      </c>
      <c r="M16" s="23">
        <v>1</v>
      </c>
      <c r="N16" s="230"/>
      <c r="O16" s="230"/>
      <c r="P16" s="251"/>
      <c r="Q16" s="251"/>
      <c r="R16" s="251"/>
    </row>
    <row r="17" spans="1:18" ht="49.5">
      <c r="A17" s="252"/>
      <c r="B17" s="252"/>
      <c r="C17" s="259"/>
      <c r="D17" s="252"/>
      <c r="E17" s="258" t="s">
        <v>21</v>
      </c>
      <c r="F17" s="230" t="s">
        <v>85</v>
      </c>
      <c r="G17" s="230" t="s">
        <v>32</v>
      </c>
      <c r="H17" s="24" t="s">
        <v>33</v>
      </c>
      <c r="I17" s="23" t="s">
        <v>5</v>
      </c>
      <c r="J17" s="23">
        <v>5</v>
      </c>
      <c r="K17" s="24" t="s">
        <v>27</v>
      </c>
      <c r="L17" s="23" t="s">
        <v>5</v>
      </c>
      <c r="M17" s="23">
        <v>5</v>
      </c>
      <c r="N17" s="252"/>
      <c r="O17" s="252"/>
      <c r="P17" s="250">
        <f>SUM(N17*O17)</f>
        <v>0</v>
      </c>
      <c r="Q17" s="250" t="str">
        <f>IF(P17&gt;19,"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ความเสี่ยงน้อยมาก</v>
      </c>
      <c r="R17" s="251" t="s">
        <v>192</v>
      </c>
    </row>
    <row r="18" spans="1:18" ht="49.5">
      <c r="A18" s="230"/>
      <c r="B18" s="230"/>
      <c r="C18" s="260"/>
      <c r="D18" s="230"/>
      <c r="E18" s="230"/>
      <c r="F18" s="230"/>
      <c r="G18" s="230"/>
      <c r="H18" s="24" t="s">
        <v>35</v>
      </c>
      <c r="I18" s="23" t="s">
        <v>6</v>
      </c>
      <c r="J18" s="23">
        <v>4</v>
      </c>
      <c r="K18" s="24" t="s">
        <v>28</v>
      </c>
      <c r="L18" s="23" t="s">
        <v>6</v>
      </c>
      <c r="M18" s="23">
        <v>4</v>
      </c>
      <c r="N18" s="230"/>
      <c r="O18" s="230"/>
      <c r="P18" s="251"/>
      <c r="Q18" s="251"/>
      <c r="R18" s="251"/>
    </row>
    <row r="19" spans="1:18" ht="49.5">
      <c r="A19" s="230"/>
      <c r="B19" s="230"/>
      <c r="C19" s="260"/>
      <c r="D19" s="230"/>
      <c r="E19" s="230"/>
      <c r="F19" s="230"/>
      <c r="G19" s="230"/>
      <c r="H19" s="24" t="s">
        <v>36</v>
      </c>
      <c r="I19" s="23" t="s">
        <v>22</v>
      </c>
      <c r="J19" s="23">
        <v>3</v>
      </c>
      <c r="K19" s="24" t="s">
        <v>29</v>
      </c>
      <c r="L19" s="23" t="s">
        <v>22</v>
      </c>
      <c r="M19" s="23">
        <v>3</v>
      </c>
      <c r="N19" s="230"/>
      <c r="O19" s="230"/>
      <c r="P19" s="251"/>
      <c r="Q19" s="251"/>
      <c r="R19" s="251"/>
    </row>
    <row r="20" spans="1:18">
      <c r="A20" s="230"/>
      <c r="B20" s="230"/>
      <c r="C20" s="260"/>
      <c r="D20" s="230"/>
      <c r="E20" s="230"/>
      <c r="F20" s="230"/>
      <c r="G20" s="230"/>
      <c r="H20" s="24" t="s">
        <v>37</v>
      </c>
      <c r="I20" s="23" t="s">
        <v>7</v>
      </c>
      <c r="J20" s="23">
        <v>2</v>
      </c>
      <c r="K20" s="24" t="s">
        <v>30</v>
      </c>
      <c r="L20" s="23" t="s">
        <v>7</v>
      </c>
      <c r="M20" s="23">
        <v>2</v>
      </c>
      <c r="N20" s="230"/>
      <c r="O20" s="230"/>
      <c r="P20" s="251"/>
      <c r="Q20" s="251"/>
      <c r="R20" s="251"/>
    </row>
    <row r="21" spans="1:18">
      <c r="A21" s="230"/>
      <c r="B21" s="230"/>
      <c r="C21" s="260"/>
      <c r="D21" s="230"/>
      <c r="E21" s="230"/>
      <c r="F21" s="230"/>
      <c r="G21" s="230"/>
      <c r="H21" s="24" t="s">
        <v>34</v>
      </c>
      <c r="I21" s="23" t="s">
        <v>8</v>
      </c>
      <c r="J21" s="23">
        <v>1</v>
      </c>
      <c r="K21" s="24" t="s">
        <v>31</v>
      </c>
      <c r="L21" s="23" t="s">
        <v>8</v>
      </c>
      <c r="M21" s="23">
        <v>1</v>
      </c>
      <c r="N21" s="230"/>
      <c r="O21" s="230"/>
      <c r="P21" s="251"/>
      <c r="Q21" s="251"/>
      <c r="R21" s="251"/>
    </row>
  </sheetData>
  <mergeCells count="47">
    <mergeCell ref="A5:P5"/>
    <mergeCell ref="R3:R4"/>
    <mergeCell ref="A1:P1"/>
    <mergeCell ref="A2:P2"/>
    <mergeCell ref="A3:E3"/>
    <mergeCell ref="F3:F4"/>
    <mergeCell ref="G3:G4"/>
    <mergeCell ref="H3:J3"/>
    <mergeCell ref="K3:M3"/>
    <mergeCell ref="N3:Q3"/>
    <mergeCell ref="A11:P11"/>
    <mergeCell ref="P6:P10"/>
    <mergeCell ref="Q6:Q10"/>
    <mergeCell ref="R6:R10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R12:R16"/>
    <mergeCell ref="A12:A16"/>
    <mergeCell ref="B12:B16"/>
    <mergeCell ref="C12:C16"/>
    <mergeCell ref="D12:D16"/>
    <mergeCell ref="E12:E16"/>
    <mergeCell ref="F12:F16"/>
    <mergeCell ref="G12:G16"/>
    <mergeCell ref="N12:N16"/>
    <mergeCell ref="O12:O16"/>
    <mergeCell ref="P12:P16"/>
    <mergeCell ref="Q12:Q16"/>
    <mergeCell ref="R17:R21"/>
    <mergeCell ref="A17:A21"/>
    <mergeCell ref="B17:B21"/>
    <mergeCell ref="C17:C21"/>
    <mergeCell ref="D17:D21"/>
    <mergeCell ref="E17:E21"/>
    <mergeCell ref="F17:F21"/>
    <mergeCell ref="G17:G21"/>
    <mergeCell ref="N17:N21"/>
    <mergeCell ref="O17:O21"/>
    <mergeCell ref="P17:P21"/>
    <mergeCell ref="Q17:Q21"/>
  </mergeCells>
  <conditionalFormatting sqref="P12:R16"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2:R16">
    <cfRule type="cellIs" dxfId="92" priority="106" operator="between">
      <formula>10</formula>
      <formula>25</formula>
    </cfRule>
    <cfRule type="cellIs" dxfId="91" priority="107" operator="between">
      <formula>5</formula>
      <formula>9</formula>
    </cfRule>
    <cfRule type="cellIs" dxfId="90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7:R21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R21">
    <cfRule type="cellIs" dxfId="89" priority="92" operator="between">
      <formula>10</formula>
      <formula>25</formula>
    </cfRule>
    <cfRule type="cellIs" dxfId="88" priority="93" operator="between">
      <formula>5</formula>
      <formula>9</formula>
    </cfRule>
    <cfRule type="cellIs" dxfId="87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6:Q10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Q10">
    <cfRule type="cellIs" dxfId="86" priority="8" operator="between">
      <formula>10</formula>
      <formula>25</formula>
    </cfRule>
    <cfRule type="cellIs" dxfId="85" priority="9" operator="between">
      <formula>5</formula>
      <formula>9</formula>
    </cfRule>
    <cfRule type="cellIs" dxfId="84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  <rowBreaks count="1" manualBreakCount="1">
    <brk id="4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72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73"/>
    </row>
    <row r="5" spans="1:18">
      <c r="A5" s="266" t="s">
        <v>11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21"/>
      <c r="R5" s="29"/>
    </row>
    <row r="6" spans="1:18" ht="52.5" customHeight="1">
      <c r="A6" s="252"/>
      <c r="B6" s="252"/>
      <c r="C6" s="259"/>
      <c r="D6" s="252"/>
      <c r="E6" s="258" t="s">
        <v>21</v>
      </c>
      <c r="F6" s="230" t="s">
        <v>86</v>
      </c>
      <c r="G6" s="230" t="s">
        <v>39</v>
      </c>
      <c r="H6" s="24" t="s">
        <v>155</v>
      </c>
      <c r="I6" s="23" t="s">
        <v>5</v>
      </c>
      <c r="J6" s="23">
        <v>5</v>
      </c>
      <c r="K6" s="24" t="s">
        <v>40</v>
      </c>
      <c r="L6" s="23" t="s">
        <v>5</v>
      </c>
      <c r="M6" s="23">
        <v>5</v>
      </c>
      <c r="N6" s="250">
        <v>2</v>
      </c>
      <c r="O6" s="250">
        <v>3</v>
      </c>
      <c r="P6" s="250">
        <f>SUM(N6*O6)</f>
        <v>6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ความเสี่ยงปานกลาง</v>
      </c>
      <c r="R6" s="251" t="s">
        <v>194</v>
      </c>
    </row>
    <row r="7" spans="1:18" ht="42.75" customHeight="1">
      <c r="A7" s="230"/>
      <c r="B7" s="230"/>
      <c r="C7" s="260"/>
      <c r="D7" s="230"/>
      <c r="E7" s="230"/>
      <c r="F7" s="230"/>
      <c r="G7" s="230"/>
      <c r="H7" s="24" t="s">
        <v>156</v>
      </c>
      <c r="I7" s="23" t="s">
        <v>6</v>
      </c>
      <c r="J7" s="23">
        <v>4</v>
      </c>
      <c r="K7" s="24" t="s">
        <v>41</v>
      </c>
      <c r="L7" s="23" t="s">
        <v>6</v>
      </c>
      <c r="M7" s="23">
        <v>4</v>
      </c>
      <c r="N7" s="251"/>
      <c r="O7" s="251"/>
      <c r="P7" s="251"/>
      <c r="Q7" s="251"/>
      <c r="R7" s="251"/>
    </row>
    <row r="8" spans="1:18" ht="55.5" customHeight="1">
      <c r="A8" s="230"/>
      <c r="B8" s="230"/>
      <c r="C8" s="260"/>
      <c r="D8" s="230"/>
      <c r="E8" s="230"/>
      <c r="F8" s="230"/>
      <c r="G8" s="230"/>
      <c r="H8" s="24" t="s">
        <v>157</v>
      </c>
      <c r="I8" s="23" t="s">
        <v>22</v>
      </c>
      <c r="J8" s="23">
        <v>3</v>
      </c>
      <c r="K8" s="24" t="s">
        <v>42</v>
      </c>
      <c r="L8" s="23" t="s">
        <v>22</v>
      </c>
      <c r="M8" s="23">
        <v>3</v>
      </c>
      <c r="N8" s="251"/>
      <c r="O8" s="251"/>
      <c r="P8" s="251"/>
      <c r="Q8" s="251"/>
      <c r="R8" s="251"/>
    </row>
    <row r="9" spans="1:18" ht="36" customHeight="1">
      <c r="A9" s="230"/>
      <c r="B9" s="230"/>
      <c r="C9" s="260"/>
      <c r="D9" s="230"/>
      <c r="E9" s="230"/>
      <c r="F9" s="230"/>
      <c r="G9" s="230"/>
      <c r="H9" s="24" t="s">
        <v>158</v>
      </c>
      <c r="I9" s="23" t="s">
        <v>7</v>
      </c>
      <c r="J9" s="23">
        <v>2</v>
      </c>
      <c r="K9" s="24" t="s">
        <v>43</v>
      </c>
      <c r="L9" s="23" t="s">
        <v>7</v>
      </c>
      <c r="M9" s="23">
        <v>2</v>
      </c>
      <c r="N9" s="251"/>
      <c r="O9" s="251"/>
      <c r="P9" s="251"/>
      <c r="Q9" s="251"/>
      <c r="R9" s="251"/>
    </row>
    <row r="10" spans="1:18" ht="45" customHeight="1">
      <c r="A10" s="230"/>
      <c r="B10" s="230"/>
      <c r="C10" s="260"/>
      <c r="D10" s="230"/>
      <c r="E10" s="230"/>
      <c r="F10" s="230"/>
      <c r="G10" s="230"/>
      <c r="H10" s="24" t="s">
        <v>159</v>
      </c>
      <c r="I10" s="23" t="s">
        <v>8</v>
      </c>
      <c r="J10" s="23">
        <v>1</v>
      </c>
      <c r="K10" s="24" t="s">
        <v>44</v>
      </c>
      <c r="L10" s="23" t="s">
        <v>8</v>
      </c>
      <c r="M10" s="23">
        <v>1</v>
      </c>
      <c r="N10" s="251"/>
      <c r="O10" s="251"/>
      <c r="P10" s="251"/>
      <c r="Q10" s="251"/>
      <c r="R10" s="251"/>
    </row>
  </sheetData>
  <mergeCells count="22">
    <mergeCell ref="R3:R4"/>
    <mergeCell ref="A1:P1"/>
    <mergeCell ref="A2:P2"/>
    <mergeCell ref="A3:E3"/>
    <mergeCell ref="F3:F4"/>
    <mergeCell ref="G3:G4"/>
    <mergeCell ref="H3:J3"/>
    <mergeCell ref="K3:M3"/>
    <mergeCell ref="N3:Q3"/>
    <mergeCell ref="P6:P10"/>
    <mergeCell ref="Q6:Q10"/>
    <mergeCell ref="R6:R10"/>
    <mergeCell ref="A5:P5"/>
    <mergeCell ref="A6:A10"/>
    <mergeCell ref="B6:B10"/>
    <mergeCell ref="C6:C10"/>
    <mergeCell ref="D6:D10"/>
    <mergeCell ref="E6:E10"/>
    <mergeCell ref="F6:F10"/>
    <mergeCell ref="G6:G10"/>
    <mergeCell ref="N6:N10"/>
    <mergeCell ref="O6:O10"/>
  </mergeCells>
  <conditionalFormatting sqref="P6:R1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R10">
    <cfRule type="cellIs" dxfId="83" priority="71" operator="between">
      <formula>10</formula>
      <formula>25</formula>
    </cfRule>
    <cfRule type="cellIs" dxfId="82" priority="72" operator="between">
      <formula>5</formula>
      <formula>9</formula>
    </cfRule>
    <cfRule type="cellIs" dxfId="81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  <rowBreaks count="1" manualBreakCount="1">
    <brk id="4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53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54"/>
    </row>
    <row r="5" spans="1:18">
      <c r="A5" s="266" t="s">
        <v>10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8"/>
      <c r="Q5" s="21"/>
      <c r="R5" s="29"/>
    </row>
    <row r="6" spans="1:18" ht="49.5">
      <c r="A6" s="252"/>
      <c r="B6" s="252"/>
      <c r="C6" s="259"/>
      <c r="D6" s="252"/>
      <c r="E6" s="258" t="s">
        <v>21</v>
      </c>
      <c r="F6" s="230" t="s">
        <v>24</v>
      </c>
      <c r="G6" s="230" t="s">
        <v>110</v>
      </c>
      <c r="H6" s="24" t="s">
        <v>79</v>
      </c>
      <c r="I6" s="23" t="s">
        <v>5</v>
      </c>
      <c r="J6" s="23">
        <v>5</v>
      </c>
      <c r="K6" s="24" t="s">
        <v>97</v>
      </c>
      <c r="L6" s="23" t="s">
        <v>5</v>
      </c>
      <c r="M6" s="23">
        <v>5</v>
      </c>
      <c r="N6" s="252"/>
      <c r="O6" s="252"/>
      <c r="P6" s="250">
        <f>SUM(N6*O6)</f>
        <v>0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ความเสี่ยงน้อยมาก</v>
      </c>
      <c r="R6" s="251" t="s">
        <v>193</v>
      </c>
    </row>
    <row r="7" spans="1:18" ht="49.5">
      <c r="A7" s="230"/>
      <c r="B7" s="230"/>
      <c r="C7" s="260"/>
      <c r="D7" s="230"/>
      <c r="E7" s="230"/>
      <c r="F7" s="230"/>
      <c r="G7" s="230"/>
      <c r="H7" s="24" t="s">
        <v>80</v>
      </c>
      <c r="I7" s="23" t="s">
        <v>6</v>
      </c>
      <c r="J7" s="23">
        <v>4</v>
      </c>
      <c r="K7" s="24" t="s">
        <v>98</v>
      </c>
      <c r="L7" s="23" t="s">
        <v>6</v>
      </c>
      <c r="M7" s="23">
        <v>4</v>
      </c>
      <c r="N7" s="230"/>
      <c r="O7" s="230"/>
      <c r="P7" s="251"/>
      <c r="Q7" s="251"/>
      <c r="R7" s="251"/>
    </row>
    <row r="8" spans="1:18" ht="49.5">
      <c r="A8" s="230"/>
      <c r="B8" s="230"/>
      <c r="C8" s="260"/>
      <c r="D8" s="230"/>
      <c r="E8" s="230"/>
      <c r="F8" s="230"/>
      <c r="G8" s="230"/>
      <c r="H8" s="24" t="s">
        <v>81</v>
      </c>
      <c r="I8" s="23" t="s">
        <v>22</v>
      </c>
      <c r="J8" s="23">
        <v>3</v>
      </c>
      <c r="K8" s="15" t="s">
        <v>99</v>
      </c>
      <c r="L8" s="23" t="s">
        <v>22</v>
      </c>
      <c r="M8" s="23">
        <v>3</v>
      </c>
      <c r="N8" s="230"/>
      <c r="O8" s="230"/>
      <c r="P8" s="251"/>
      <c r="Q8" s="251"/>
      <c r="R8" s="251"/>
    </row>
    <row r="9" spans="1:18" ht="49.5">
      <c r="A9" s="230"/>
      <c r="B9" s="230"/>
      <c r="C9" s="260"/>
      <c r="D9" s="230"/>
      <c r="E9" s="230"/>
      <c r="F9" s="230"/>
      <c r="G9" s="230"/>
      <c r="H9" s="24" t="s">
        <v>82</v>
      </c>
      <c r="I9" s="23" t="s">
        <v>7</v>
      </c>
      <c r="J9" s="23">
        <v>2</v>
      </c>
      <c r="K9" s="15" t="s">
        <v>100</v>
      </c>
      <c r="L9" s="23" t="s">
        <v>7</v>
      </c>
      <c r="M9" s="23">
        <v>2</v>
      </c>
      <c r="N9" s="230"/>
      <c r="O9" s="230"/>
      <c r="P9" s="251"/>
      <c r="Q9" s="251"/>
      <c r="R9" s="251"/>
    </row>
    <row r="10" spans="1:18">
      <c r="A10" s="230"/>
      <c r="B10" s="230"/>
      <c r="C10" s="260"/>
      <c r="D10" s="230"/>
      <c r="E10" s="230"/>
      <c r="F10" s="230"/>
      <c r="G10" s="230"/>
      <c r="H10" s="24" t="s">
        <v>83</v>
      </c>
      <c r="I10" s="23" t="s">
        <v>8</v>
      </c>
      <c r="J10" s="23">
        <v>1</v>
      </c>
      <c r="K10" s="15" t="s">
        <v>101</v>
      </c>
      <c r="L10" s="23" t="s">
        <v>8</v>
      </c>
      <c r="M10" s="23">
        <v>1</v>
      </c>
      <c r="N10" s="230"/>
      <c r="O10" s="230"/>
      <c r="P10" s="251"/>
      <c r="Q10" s="251"/>
      <c r="R10" s="251"/>
    </row>
  </sheetData>
  <mergeCells count="22">
    <mergeCell ref="A5:P5"/>
    <mergeCell ref="R3:R4"/>
    <mergeCell ref="A1:P1"/>
    <mergeCell ref="A2:P2"/>
    <mergeCell ref="A3:E3"/>
    <mergeCell ref="F3:F4"/>
    <mergeCell ref="G3:G4"/>
    <mergeCell ref="H3:J3"/>
    <mergeCell ref="K3:M3"/>
    <mergeCell ref="N3:Q3"/>
    <mergeCell ref="R6:R10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</mergeCells>
  <conditionalFormatting sqref="P6:R10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R10">
    <cfRule type="cellIs" dxfId="80" priority="99" operator="between">
      <formula>10</formula>
      <formula>25</formula>
    </cfRule>
    <cfRule type="cellIs" dxfId="79" priority="100" operator="between">
      <formula>5</formula>
      <formula>9</formula>
    </cfRule>
    <cfRule type="cellIs" dxfId="78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opLeftCell="A10"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53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54"/>
    </row>
    <row r="5" spans="1:18">
      <c r="A5" s="291" t="s">
        <v>19</v>
      </c>
      <c r="B5" s="291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"/>
    </row>
    <row r="6" spans="1:18">
      <c r="A6" s="291" t="s">
        <v>68</v>
      </c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"/>
    </row>
    <row r="7" spans="1:18" ht="49.5">
      <c r="A7" s="290"/>
      <c r="B7" s="290"/>
      <c r="C7" s="292"/>
      <c r="D7" s="290"/>
      <c r="E7" s="293" t="s">
        <v>21</v>
      </c>
      <c r="F7" s="228" t="s">
        <v>25</v>
      </c>
      <c r="G7" s="234" t="s">
        <v>51</v>
      </c>
      <c r="H7" s="26" t="s">
        <v>45</v>
      </c>
      <c r="I7" s="25" t="s">
        <v>5</v>
      </c>
      <c r="J7" s="25">
        <v>5</v>
      </c>
      <c r="K7" s="26" t="s">
        <v>46</v>
      </c>
      <c r="L7" s="25" t="s">
        <v>5</v>
      </c>
      <c r="M7" s="25">
        <v>5</v>
      </c>
      <c r="N7" s="290"/>
      <c r="O7" s="290"/>
      <c r="P7" s="250">
        <f>SUM(N7*O7)</f>
        <v>0</v>
      </c>
      <c r="Q7" s="250" t="str">
        <f>IF(P7&gt;19,"เสี่ยงสูงมาก",IF(P7&gt;9,"ความเสี่ยงสูง",IF(P7&gt;4,"ความเสี่ยงปานกลาง",IF(P7&gt;2,"ความเสี่ยงน้อย",IF(P7&lt;3,"ความเสี่ยงน้อยมาก")))))</f>
        <v>ความเสี่ยงน้อยมาก</v>
      </c>
      <c r="R7" s="251" t="s">
        <v>195</v>
      </c>
    </row>
    <row r="8" spans="1:18" ht="49.5">
      <c r="A8" s="230"/>
      <c r="B8" s="230"/>
      <c r="C8" s="260"/>
      <c r="D8" s="230"/>
      <c r="E8" s="230"/>
      <c r="F8" s="230"/>
      <c r="G8" s="235"/>
      <c r="H8" s="24" t="s">
        <v>160</v>
      </c>
      <c r="I8" s="23" t="s">
        <v>6</v>
      </c>
      <c r="J8" s="23">
        <v>4</v>
      </c>
      <c r="K8" s="24" t="s">
        <v>47</v>
      </c>
      <c r="L8" s="23" t="s">
        <v>6</v>
      </c>
      <c r="M8" s="23">
        <v>4</v>
      </c>
      <c r="N8" s="230"/>
      <c r="O8" s="230"/>
      <c r="P8" s="251"/>
      <c r="Q8" s="251"/>
      <c r="R8" s="251"/>
    </row>
    <row r="9" spans="1:18">
      <c r="A9" s="230"/>
      <c r="B9" s="230"/>
      <c r="C9" s="260"/>
      <c r="D9" s="230"/>
      <c r="E9" s="230"/>
      <c r="F9" s="230"/>
      <c r="G9" s="235"/>
      <c r="H9" s="24" t="s">
        <v>161</v>
      </c>
      <c r="I9" s="23" t="s">
        <v>22</v>
      </c>
      <c r="J9" s="23">
        <v>3</v>
      </c>
      <c r="K9" s="24" t="s">
        <v>48</v>
      </c>
      <c r="L9" s="23" t="s">
        <v>22</v>
      </c>
      <c r="M9" s="23">
        <v>3</v>
      </c>
      <c r="N9" s="230"/>
      <c r="O9" s="230"/>
      <c r="P9" s="251"/>
      <c r="Q9" s="251"/>
      <c r="R9" s="251"/>
    </row>
    <row r="10" spans="1:18">
      <c r="A10" s="230"/>
      <c r="B10" s="230"/>
      <c r="C10" s="260"/>
      <c r="D10" s="230"/>
      <c r="E10" s="230"/>
      <c r="F10" s="230"/>
      <c r="G10" s="235"/>
      <c r="H10" s="24" t="s">
        <v>162</v>
      </c>
      <c r="I10" s="23" t="s">
        <v>7</v>
      </c>
      <c r="J10" s="23">
        <v>2</v>
      </c>
      <c r="K10" s="24" t="s">
        <v>49</v>
      </c>
      <c r="L10" s="23" t="s">
        <v>7</v>
      </c>
      <c r="M10" s="23">
        <v>2</v>
      </c>
      <c r="N10" s="230"/>
      <c r="O10" s="230"/>
      <c r="P10" s="251"/>
      <c r="Q10" s="251"/>
      <c r="R10" s="251"/>
    </row>
    <row r="11" spans="1:18">
      <c r="A11" s="230"/>
      <c r="B11" s="230"/>
      <c r="C11" s="260"/>
      <c r="D11" s="230"/>
      <c r="E11" s="230"/>
      <c r="F11" s="230"/>
      <c r="G11" s="235"/>
      <c r="H11" s="24" t="s">
        <v>163</v>
      </c>
      <c r="I11" s="23" t="s">
        <v>8</v>
      </c>
      <c r="J11" s="23">
        <v>1</v>
      </c>
      <c r="K11" s="24" t="s">
        <v>50</v>
      </c>
      <c r="L11" s="23" t="s">
        <v>8</v>
      </c>
      <c r="M11" s="23">
        <v>1</v>
      </c>
      <c r="N11" s="230"/>
      <c r="O11" s="230"/>
      <c r="P11" s="251"/>
      <c r="Q11" s="251"/>
      <c r="R11" s="251"/>
    </row>
    <row r="12" spans="1:18" ht="49.5">
      <c r="A12" s="226"/>
      <c r="B12" s="226"/>
      <c r="C12" s="287"/>
      <c r="D12" s="226"/>
      <c r="E12" s="258" t="s">
        <v>21</v>
      </c>
      <c r="F12" s="226" t="s">
        <v>77</v>
      </c>
      <c r="G12" s="235"/>
      <c r="H12" s="26" t="s">
        <v>45</v>
      </c>
      <c r="I12" s="23" t="s">
        <v>5</v>
      </c>
      <c r="J12" s="23">
        <v>5</v>
      </c>
      <c r="K12" s="24" t="s">
        <v>46</v>
      </c>
      <c r="L12" s="23" t="s">
        <v>5</v>
      </c>
      <c r="M12" s="23">
        <v>5</v>
      </c>
      <c r="N12" s="252"/>
      <c r="O12" s="252"/>
      <c r="P12" s="250">
        <f>SUM(N12*O12)</f>
        <v>0</v>
      </c>
      <c r="Q12" s="250" t="str">
        <f>IF(P12&gt;19,"เสี่ยงสูงมาก",IF(P12&gt;9,"ความเสี่ยงสูง",IF(P12&gt;4,"ความเสี่ยงปานกลาง",IF(P12&gt;2,"ความเสี่ยงน้อย",IF(P12&lt;3,"ความเสี่ยงน้อยมาก")))))</f>
        <v>ความเสี่ยงน้อยมาก</v>
      </c>
      <c r="R12" s="251" t="s">
        <v>195</v>
      </c>
    </row>
    <row r="13" spans="1:18" ht="49.5">
      <c r="A13" s="227"/>
      <c r="B13" s="227"/>
      <c r="C13" s="288"/>
      <c r="D13" s="227"/>
      <c r="E13" s="230"/>
      <c r="F13" s="227"/>
      <c r="G13" s="235"/>
      <c r="H13" s="24" t="s">
        <v>160</v>
      </c>
      <c r="I13" s="23" t="s">
        <v>6</v>
      </c>
      <c r="J13" s="23">
        <v>4</v>
      </c>
      <c r="K13" s="24" t="s">
        <v>47</v>
      </c>
      <c r="L13" s="23" t="s">
        <v>6</v>
      </c>
      <c r="M13" s="23">
        <v>4</v>
      </c>
      <c r="N13" s="230"/>
      <c r="O13" s="230"/>
      <c r="P13" s="251"/>
      <c r="Q13" s="251"/>
      <c r="R13" s="251"/>
    </row>
    <row r="14" spans="1:18">
      <c r="A14" s="227"/>
      <c r="B14" s="227"/>
      <c r="C14" s="288"/>
      <c r="D14" s="227"/>
      <c r="E14" s="230"/>
      <c r="F14" s="227"/>
      <c r="G14" s="235"/>
      <c r="H14" s="24" t="s">
        <v>161</v>
      </c>
      <c r="I14" s="23" t="s">
        <v>22</v>
      </c>
      <c r="J14" s="23">
        <v>3</v>
      </c>
      <c r="K14" s="24" t="s">
        <v>48</v>
      </c>
      <c r="L14" s="23" t="s">
        <v>22</v>
      </c>
      <c r="M14" s="23">
        <v>3</v>
      </c>
      <c r="N14" s="230"/>
      <c r="O14" s="230"/>
      <c r="P14" s="251"/>
      <c r="Q14" s="251"/>
      <c r="R14" s="251"/>
    </row>
    <row r="15" spans="1:18">
      <c r="A15" s="227"/>
      <c r="B15" s="227"/>
      <c r="C15" s="288"/>
      <c r="D15" s="227"/>
      <c r="E15" s="230"/>
      <c r="F15" s="227"/>
      <c r="G15" s="235"/>
      <c r="H15" s="24" t="s">
        <v>162</v>
      </c>
      <c r="I15" s="23" t="s">
        <v>7</v>
      </c>
      <c r="J15" s="23">
        <v>2</v>
      </c>
      <c r="K15" s="24" t="s">
        <v>49</v>
      </c>
      <c r="L15" s="23" t="s">
        <v>7</v>
      </c>
      <c r="M15" s="23">
        <v>2</v>
      </c>
      <c r="N15" s="230"/>
      <c r="O15" s="230"/>
      <c r="P15" s="251"/>
      <c r="Q15" s="251"/>
      <c r="R15" s="251"/>
    </row>
    <row r="16" spans="1:18">
      <c r="A16" s="228"/>
      <c r="B16" s="228"/>
      <c r="C16" s="289"/>
      <c r="D16" s="228"/>
      <c r="E16" s="230"/>
      <c r="F16" s="228"/>
      <c r="G16" s="236"/>
      <c r="H16" s="24" t="s">
        <v>163</v>
      </c>
      <c r="I16" s="23" t="s">
        <v>8</v>
      </c>
      <c r="J16" s="23">
        <v>1</v>
      </c>
      <c r="K16" s="24" t="s">
        <v>50</v>
      </c>
      <c r="L16" s="23" t="s">
        <v>8</v>
      </c>
      <c r="M16" s="23">
        <v>1</v>
      </c>
      <c r="N16" s="230"/>
      <c r="O16" s="230"/>
      <c r="P16" s="251"/>
      <c r="Q16" s="251"/>
      <c r="R16" s="251"/>
    </row>
    <row r="17" spans="1:18">
      <c r="A17" s="284" t="s">
        <v>69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6"/>
      <c r="R17" s="29"/>
    </row>
    <row r="18" spans="1:18" ht="49.5">
      <c r="A18" s="226"/>
      <c r="B18" s="226"/>
      <c r="C18" s="287"/>
      <c r="D18" s="226"/>
      <c r="E18" s="258" t="s">
        <v>21</v>
      </c>
      <c r="F18" s="226" t="s">
        <v>76</v>
      </c>
      <c r="G18" s="226"/>
      <c r="H18" s="26" t="s">
        <v>45</v>
      </c>
      <c r="I18" s="23" t="s">
        <v>5</v>
      </c>
      <c r="J18" s="23">
        <v>5</v>
      </c>
      <c r="K18" s="24" t="s">
        <v>46</v>
      </c>
      <c r="L18" s="23" t="s">
        <v>5</v>
      </c>
      <c r="M18" s="23">
        <v>5</v>
      </c>
      <c r="N18" s="252"/>
      <c r="O18" s="252"/>
      <c r="P18" s="250">
        <f>SUM(N18*O18)</f>
        <v>0</v>
      </c>
      <c r="Q18" s="250" t="str">
        <f>IF(P18&gt;19,"เสี่ยงสูงมาก",IF(P18&gt;9,"ความเสี่ยงสูง",IF(P18&gt;4,"ความเสี่ยงปานกลาง",IF(P18&gt;2,"ความเสี่ยงน้อย",IF(P18&lt;3,"ความเสี่ยงน้อยมาก")))))</f>
        <v>ความเสี่ยงน้อยมาก</v>
      </c>
      <c r="R18" s="251" t="s">
        <v>195</v>
      </c>
    </row>
    <row r="19" spans="1:18" ht="49.5">
      <c r="A19" s="227"/>
      <c r="B19" s="227"/>
      <c r="C19" s="288"/>
      <c r="D19" s="227"/>
      <c r="E19" s="230"/>
      <c r="F19" s="227"/>
      <c r="G19" s="227"/>
      <c r="H19" s="24" t="s">
        <v>160</v>
      </c>
      <c r="I19" s="23" t="s">
        <v>6</v>
      </c>
      <c r="J19" s="23">
        <v>4</v>
      </c>
      <c r="K19" s="24" t="s">
        <v>47</v>
      </c>
      <c r="L19" s="23" t="s">
        <v>6</v>
      </c>
      <c r="M19" s="23">
        <v>4</v>
      </c>
      <c r="N19" s="230"/>
      <c r="O19" s="230"/>
      <c r="P19" s="251"/>
      <c r="Q19" s="251"/>
      <c r="R19" s="251"/>
    </row>
    <row r="20" spans="1:18">
      <c r="A20" s="227"/>
      <c r="B20" s="227"/>
      <c r="C20" s="288"/>
      <c r="D20" s="227"/>
      <c r="E20" s="230"/>
      <c r="F20" s="227"/>
      <c r="G20" s="227"/>
      <c r="H20" s="24" t="s">
        <v>161</v>
      </c>
      <c r="I20" s="23" t="s">
        <v>22</v>
      </c>
      <c r="J20" s="23">
        <v>3</v>
      </c>
      <c r="K20" s="24" t="s">
        <v>48</v>
      </c>
      <c r="L20" s="23" t="s">
        <v>22</v>
      </c>
      <c r="M20" s="23">
        <v>3</v>
      </c>
      <c r="N20" s="230"/>
      <c r="O20" s="230"/>
      <c r="P20" s="251"/>
      <c r="Q20" s="251"/>
      <c r="R20" s="251"/>
    </row>
    <row r="21" spans="1:18">
      <c r="A21" s="227"/>
      <c r="B21" s="227"/>
      <c r="C21" s="288"/>
      <c r="D21" s="227"/>
      <c r="E21" s="230"/>
      <c r="F21" s="227"/>
      <c r="G21" s="227"/>
      <c r="H21" s="24" t="s">
        <v>162</v>
      </c>
      <c r="I21" s="23" t="s">
        <v>7</v>
      </c>
      <c r="J21" s="23">
        <v>2</v>
      </c>
      <c r="K21" s="24" t="s">
        <v>49</v>
      </c>
      <c r="L21" s="23" t="s">
        <v>7</v>
      </c>
      <c r="M21" s="23">
        <v>2</v>
      </c>
      <c r="N21" s="230"/>
      <c r="O21" s="230"/>
      <c r="P21" s="251"/>
      <c r="Q21" s="251"/>
      <c r="R21" s="251"/>
    </row>
    <row r="22" spans="1:18">
      <c r="A22" s="228"/>
      <c r="B22" s="228"/>
      <c r="C22" s="289"/>
      <c r="D22" s="228"/>
      <c r="E22" s="230"/>
      <c r="F22" s="228"/>
      <c r="G22" s="228"/>
      <c r="H22" s="24" t="s">
        <v>163</v>
      </c>
      <c r="I22" s="23" t="s">
        <v>8</v>
      </c>
      <c r="J22" s="23">
        <v>1</v>
      </c>
      <c r="K22" s="24" t="s">
        <v>50</v>
      </c>
      <c r="L22" s="23" t="s">
        <v>8</v>
      </c>
      <c r="M22" s="23">
        <v>1</v>
      </c>
      <c r="N22" s="230"/>
      <c r="O22" s="230"/>
      <c r="P22" s="251"/>
      <c r="Q22" s="251"/>
      <c r="R22" s="251"/>
    </row>
    <row r="23" spans="1:18" s="16" customFormat="1">
      <c r="A23" s="284" t="s">
        <v>70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6"/>
      <c r="R23" s="31"/>
    </row>
    <row r="24" spans="1:18" ht="49.5">
      <c r="A24" s="226"/>
      <c r="B24" s="226"/>
      <c r="C24" s="287"/>
      <c r="D24" s="226"/>
      <c r="E24" s="258" t="s">
        <v>21</v>
      </c>
      <c r="F24" s="226" t="s">
        <v>75</v>
      </c>
      <c r="G24" s="226"/>
      <c r="H24" s="26" t="s">
        <v>45</v>
      </c>
      <c r="I24" s="23" t="s">
        <v>5</v>
      </c>
      <c r="J24" s="23">
        <v>5</v>
      </c>
      <c r="K24" s="24" t="s">
        <v>46</v>
      </c>
      <c r="L24" s="23" t="s">
        <v>5</v>
      </c>
      <c r="M24" s="23">
        <v>5</v>
      </c>
      <c r="N24" s="252"/>
      <c r="O24" s="252"/>
      <c r="P24" s="250">
        <f>SUM(N24*O24)</f>
        <v>0</v>
      </c>
      <c r="Q24" s="250" t="str">
        <f>IF(P24&gt;19,"เสี่ยงสูงมาก",IF(P24&gt;9,"ความเสี่ยงสูง",IF(P24&gt;4,"ความเสี่ยงปานกลาง",IF(P24&gt;2,"ความเสี่ยงน้อย",IF(P24&lt;3,"ความเสี่ยงน้อยมาก")))))</f>
        <v>ความเสี่ยงน้อยมาก</v>
      </c>
      <c r="R24" s="251" t="s">
        <v>195</v>
      </c>
    </row>
    <row r="25" spans="1:18" ht="49.5">
      <c r="A25" s="227"/>
      <c r="B25" s="227"/>
      <c r="C25" s="288"/>
      <c r="D25" s="227"/>
      <c r="E25" s="230"/>
      <c r="F25" s="227"/>
      <c r="G25" s="227"/>
      <c r="H25" s="24" t="s">
        <v>160</v>
      </c>
      <c r="I25" s="23" t="s">
        <v>6</v>
      </c>
      <c r="J25" s="23">
        <v>4</v>
      </c>
      <c r="K25" s="24" t="s">
        <v>47</v>
      </c>
      <c r="L25" s="23" t="s">
        <v>6</v>
      </c>
      <c r="M25" s="23">
        <v>4</v>
      </c>
      <c r="N25" s="230"/>
      <c r="O25" s="230"/>
      <c r="P25" s="251"/>
      <c r="Q25" s="251"/>
      <c r="R25" s="251"/>
    </row>
    <row r="26" spans="1:18">
      <c r="A26" s="227"/>
      <c r="B26" s="227"/>
      <c r="C26" s="288"/>
      <c r="D26" s="227"/>
      <c r="E26" s="230"/>
      <c r="F26" s="227"/>
      <c r="G26" s="227"/>
      <c r="H26" s="24" t="s">
        <v>161</v>
      </c>
      <c r="I26" s="23" t="s">
        <v>22</v>
      </c>
      <c r="J26" s="23">
        <v>3</v>
      </c>
      <c r="K26" s="24" t="s">
        <v>48</v>
      </c>
      <c r="L26" s="23" t="s">
        <v>22</v>
      </c>
      <c r="M26" s="23">
        <v>3</v>
      </c>
      <c r="N26" s="230"/>
      <c r="O26" s="230"/>
      <c r="P26" s="251"/>
      <c r="Q26" s="251"/>
      <c r="R26" s="251"/>
    </row>
    <row r="27" spans="1:18">
      <c r="A27" s="227"/>
      <c r="B27" s="227"/>
      <c r="C27" s="288"/>
      <c r="D27" s="227"/>
      <c r="E27" s="230"/>
      <c r="F27" s="227"/>
      <c r="G27" s="227"/>
      <c r="H27" s="24" t="s">
        <v>162</v>
      </c>
      <c r="I27" s="23" t="s">
        <v>7</v>
      </c>
      <c r="J27" s="23">
        <v>2</v>
      </c>
      <c r="K27" s="24" t="s">
        <v>49</v>
      </c>
      <c r="L27" s="23" t="s">
        <v>7</v>
      </c>
      <c r="M27" s="23">
        <v>2</v>
      </c>
      <c r="N27" s="230"/>
      <c r="O27" s="230"/>
      <c r="P27" s="251"/>
      <c r="Q27" s="251"/>
      <c r="R27" s="251"/>
    </row>
    <row r="28" spans="1:18">
      <c r="A28" s="228"/>
      <c r="B28" s="228"/>
      <c r="C28" s="289"/>
      <c r="D28" s="228"/>
      <c r="E28" s="230"/>
      <c r="F28" s="228"/>
      <c r="G28" s="228"/>
      <c r="H28" s="24" t="s">
        <v>163</v>
      </c>
      <c r="I28" s="23" t="s">
        <v>8</v>
      </c>
      <c r="J28" s="23">
        <v>1</v>
      </c>
      <c r="K28" s="24" t="s">
        <v>50</v>
      </c>
      <c r="L28" s="23" t="s">
        <v>8</v>
      </c>
      <c r="M28" s="23">
        <v>1</v>
      </c>
      <c r="N28" s="230"/>
      <c r="O28" s="230"/>
      <c r="P28" s="251"/>
      <c r="Q28" s="251"/>
      <c r="R28" s="251"/>
    </row>
  </sheetData>
  <mergeCells count="60">
    <mergeCell ref="R3:R4"/>
    <mergeCell ref="A1:P1"/>
    <mergeCell ref="A2:P2"/>
    <mergeCell ref="A3:E3"/>
    <mergeCell ref="F3:F4"/>
    <mergeCell ref="G3:G4"/>
    <mergeCell ref="H3:J3"/>
    <mergeCell ref="K3:M3"/>
    <mergeCell ref="N3:Q3"/>
    <mergeCell ref="A5:Q5"/>
    <mergeCell ref="A6:Q6"/>
    <mergeCell ref="A7:A11"/>
    <mergeCell ref="B7:B11"/>
    <mergeCell ref="C7:C11"/>
    <mergeCell ref="D7:D11"/>
    <mergeCell ref="E7:E11"/>
    <mergeCell ref="R7:R11"/>
    <mergeCell ref="A12:A16"/>
    <mergeCell ref="B12:B16"/>
    <mergeCell ref="C12:C16"/>
    <mergeCell ref="D12:D16"/>
    <mergeCell ref="E12:E16"/>
    <mergeCell ref="F12:F16"/>
    <mergeCell ref="N12:N16"/>
    <mergeCell ref="O12:O16"/>
    <mergeCell ref="P12:P16"/>
    <mergeCell ref="F7:F11"/>
    <mergeCell ref="G7:G16"/>
    <mergeCell ref="N7:N11"/>
    <mergeCell ref="O7:O11"/>
    <mergeCell ref="P7:P11"/>
    <mergeCell ref="Q7:Q11"/>
    <mergeCell ref="R12:R16"/>
    <mergeCell ref="A17:Q17"/>
    <mergeCell ref="A18:A22"/>
    <mergeCell ref="B18:B22"/>
    <mergeCell ref="C18:C22"/>
    <mergeCell ref="D18:D22"/>
    <mergeCell ref="E18:E22"/>
    <mergeCell ref="F18:F22"/>
    <mergeCell ref="G18:G22"/>
    <mergeCell ref="N18:N22"/>
    <mergeCell ref="Q12:Q16"/>
    <mergeCell ref="O18:O22"/>
    <mergeCell ref="P18:P22"/>
    <mergeCell ref="Q18:Q22"/>
    <mergeCell ref="R18:R22"/>
    <mergeCell ref="A23:Q23"/>
    <mergeCell ref="R24:R28"/>
    <mergeCell ref="F24:F28"/>
    <mergeCell ref="G24:G28"/>
    <mergeCell ref="N24:N28"/>
    <mergeCell ref="O24:O28"/>
    <mergeCell ref="P24:P28"/>
    <mergeCell ref="Q24:Q28"/>
    <mergeCell ref="A24:A28"/>
    <mergeCell ref="B24:B28"/>
    <mergeCell ref="C24:C28"/>
    <mergeCell ref="D24:D28"/>
    <mergeCell ref="E24:E28"/>
  </mergeCells>
  <conditionalFormatting sqref="P7:R11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7:R11">
    <cfRule type="cellIs" dxfId="77" priority="64" operator="between">
      <formula>10</formula>
      <formula>25</formula>
    </cfRule>
    <cfRule type="cellIs" dxfId="76" priority="65" operator="between">
      <formula>5</formula>
      <formula>9</formula>
    </cfRule>
    <cfRule type="cellIs" dxfId="75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2:Q16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2:Q16">
    <cfRule type="cellIs" dxfId="74" priority="57" operator="between">
      <formula>10</formula>
      <formula>25</formula>
    </cfRule>
    <cfRule type="cellIs" dxfId="73" priority="58" operator="between">
      <formula>5</formula>
      <formula>9</formula>
    </cfRule>
    <cfRule type="cellIs" dxfId="72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8:Q22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8:Q22">
    <cfRule type="cellIs" dxfId="71" priority="50" operator="between">
      <formula>10</formula>
      <formula>25</formula>
    </cfRule>
    <cfRule type="cellIs" dxfId="70" priority="51" operator="between">
      <formula>5</formula>
      <formula>9</formula>
    </cfRule>
    <cfRule type="cellIs" dxfId="69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24:Q2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24:Q28">
    <cfRule type="cellIs" dxfId="68" priority="43" operator="between">
      <formula>10</formula>
      <formula>25</formula>
    </cfRule>
    <cfRule type="cellIs" dxfId="67" priority="44" operator="between">
      <formula>5</formula>
      <formula>9</formula>
    </cfRule>
    <cfRule type="cellIs" dxfId="66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12:R16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12:R16">
    <cfRule type="cellIs" dxfId="65" priority="29" operator="between">
      <formula>10</formula>
      <formula>25</formula>
    </cfRule>
    <cfRule type="cellIs" dxfId="64" priority="30" operator="between">
      <formula>5</formula>
      <formula>9</formula>
    </cfRule>
    <cfRule type="cellIs" dxfId="63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18:R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18:R22">
    <cfRule type="cellIs" dxfId="62" priority="22" operator="between">
      <formula>10</formula>
      <formula>25</formula>
    </cfRule>
    <cfRule type="cellIs" dxfId="61" priority="23" operator="between">
      <formula>5</formula>
      <formula>9</formula>
    </cfRule>
    <cfRule type="cellIs" dxfId="60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24:R28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24:R28">
    <cfRule type="cellIs" dxfId="59" priority="15" operator="between">
      <formula>10</formula>
      <formula>25</formula>
    </cfRule>
    <cfRule type="cellIs" dxfId="58" priority="16" operator="between">
      <formula>5</formula>
      <formula>9</formula>
    </cfRule>
    <cfRule type="cellIs" dxfId="57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view="pageBreakPreview" zoomScale="70" zoomScaleNormal="40" zoomScaleSheetLayoutView="7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7" sqref="F17:F21"/>
    </sheetView>
  </sheetViews>
  <sheetFormatPr defaultColWidth="9" defaultRowHeight="24.75"/>
  <cols>
    <col min="1" max="5" width="5.375" style="1" bestFit="1" customWidth="1"/>
    <col min="6" max="6" width="34" style="1" customWidth="1"/>
    <col min="7" max="7" width="31.625" style="6" customWidth="1"/>
    <col min="8" max="10" width="5.125" style="17" bestFit="1" customWidth="1"/>
    <col min="11" max="11" width="15.75" style="19" customWidth="1"/>
    <col min="12" max="14" width="5.125" style="17" bestFit="1" customWidth="1"/>
    <col min="15" max="15" width="16.375" style="17" customWidth="1"/>
    <col min="16" max="16" width="17.375" style="1" customWidth="1"/>
    <col min="17" max="17" width="33.25" style="1" customWidth="1"/>
    <col min="18" max="18" width="16.875" style="1" customWidth="1"/>
    <col min="19" max="19" width="30.125" style="1" customWidth="1"/>
    <col min="20" max="16384" width="9" style="1"/>
  </cols>
  <sheetData>
    <row r="1" spans="1:20">
      <c r="A1" s="303" t="s">
        <v>61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1:20">
      <c r="A2" s="18" t="s">
        <v>165</v>
      </c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</row>
    <row r="3" spans="1:20">
      <c r="A3" s="304" t="s">
        <v>53</v>
      </c>
      <c r="B3" s="304"/>
      <c r="C3" s="304"/>
      <c r="D3" s="304"/>
      <c r="E3" s="304"/>
      <c r="F3" s="305" t="s">
        <v>54</v>
      </c>
      <c r="G3" s="314" t="s">
        <v>78</v>
      </c>
      <c r="H3" s="295" t="s">
        <v>55</v>
      </c>
      <c r="I3" s="295"/>
      <c r="J3" s="295"/>
      <c r="K3" s="295"/>
      <c r="L3" s="307" t="s">
        <v>56</v>
      </c>
      <c r="M3" s="307"/>
      <c r="N3" s="307"/>
      <c r="O3" s="307"/>
      <c r="P3" s="307" t="s">
        <v>57</v>
      </c>
      <c r="Q3" s="307" t="s">
        <v>58</v>
      </c>
      <c r="R3" s="307" t="s">
        <v>59</v>
      </c>
      <c r="S3" s="305" t="s">
        <v>60</v>
      </c>
      <c r="T3" s="294"/>
    </row>
    <row r="4" spans="1:20" ht="118.5">
      <c r="A4" s="4" t="s">
        <v>12</v>
      </c>
      <c r="B4" s="4" t="s">
        <v>13</v>
      </c>
      <c r="C4" s="4" t="s">
        <v>14</v>
      </c>
      <c r="D4" s="4" t="s">
        <v>15</v>
      </c>
      <c r="E4" s="4" t="s">
        <v>17</v>
      </c>
      <c r="F4" s="305"/>
      <c r="G4" s="315"/>
      <c r="H4" s="2" t="s">
        <v>16</v>
      </c>
      <c r="I4" s="2" t="s">
        <v>3</v>
      </c>
      <c r="J4" s="2" t="s">
        <v>18</v>
      </c>
      <c r="K4" s="7" t="s">
        <v>20</v>
      </c>
      <c r="L4" s="2" t="s">
        <v>16</v>
      </c>
      <c r="M4" s="2" t="s">
        <v>3</v>
      </c>
      <c r="N4" s="2" t="s">
        <v>18</v>
      </c>
      <c r="O4" s="7" t="s">
        <v>20</v>
      </c>
      <c r="P4" s="307"/>
      <c r="Q4" s="307"/>
      <c r="R4" s="307"/>
      <c r="S4" s="305"/>
      <c r="T4" s="294"/>
    </row>
    <row r="5" spans="1:20" s="3" customFormat="1">
      <c r="A5" s="308" t="s">
        <v>4</v>
      </c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10"/>
    </row>
    <row r="6" spans="1:20">
      <c r="A6" s="258" t="s">
        <v>21</v>
      </c>
      <c r="B6" s="252"/>
      <c r="C6" s="259"/>
      <c r="D6" s="252"/>
      <c r="E6" s="252"/>
      <c r="F6" s="230" t="s">
        <v>182</v>
      </c>
      <c r="G6" s="230" t="s">
        <v>175</v>
      </c>
      <c r="H6" s="297">
        <v>4</v>
      </c>
      <c r="I6" s="297">
        <v>4</v>
      </c>
      <c r="J6" s="297">
        <f>SUM(H6*I6)</f>
        <v>16</v>
      </c>
      <c r="K6" s="297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299"/>
      <c r="M6" s="299"/>
      <c r="N6" s="297">
        <f>SUM(L6*M6)</f>
        <v>0</v>
      </c>
      <c r="O6" s="297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251" t="s">
        <v>164</v>
      </c>
      <c r="Q6" s="5"/>
      <c r="R6" s="5"/>
      <c r="S6" s="296" t="s">
        <v>166</v>
      </c>
    </row>
    <row r="7" spans="1:20">
      <c r="A7" s="230"/>
      <c r="B7" s="230"/>
      <c r="C7" s="260"/>
      <c r="D7" s="230"/>
      <c r="E7" s="230"/>
      <c r="F7" s="230"/>
      <c r="G7" s="230"/>
      <c r="H7" s="298"/>
      <c r="I7" s="298"/>
      <c r="J7" s="298"/>
      <c r="K7" s="298"/>
      <c r="L7" s="300"/>
      <c r="M7" s="300"/>
      <c r="N7" s="298"/>
      <c r="O7" s="298"/>
      <c r="P7" s="251"/>
      <c r="Q7" s="5"/>
      <c r="R7" s="5"/>
      <c r="S7" s="296"/>
    </row>
    <row r="8" spans="1:20">
      <c r="A8" s="230"/>
      <c r="B8" s="230"/>
      <c r="C8" s="260"/>
      <c r="D8" s="230"/>
      <c r="E8" s="230"/>
      <c r="F8" s="230"/>
      <c r="G8" s="230"/>
      <c r="H8" s="298"/>
      <c r="I8" s="298"/>
      <c r="J8" s="298"/>
      <c r="K8" s="298"/>
      <c r="L8" s="300"/>
      <c r="M8" s="300"/>
      <c r="N8" s="298"/>
      <c r="O8" s="298"/>
      <c r="P8" s="251"/>
      <c r="Q8" s="5"/>
      <c r="R8" s="5"/>
      <c r="S8" s="296"/>
    </row>
    <row r="9" spans="1:20">
      <c r="A9" s="230"/>
      <c r="B9" s="230"/>
      <c r="C9" s="260"/>
      <c r="D9" s="230"/>
      <c r="E9" s="230"/>
      <c r="F9" s="230"/>
      <c r="G9" s="230"/>
      <c r="H9" s="298"/>
      <c r="I9" s="298"/>
      <c r="J9" s="298"/>
      <c r="K9" s="298"/>
      <c r="L9" s="300"/>
      <c r="M9" s="300"/>
      <c r="N9" s="298"/>
      <c r="O9" s="298"/>
      <c r="P9" s="251"/>
      <c r="Q9" s="5"/>
      <c r="R9" s="5"/>
      <c r="S9" s="296"/>
    </row>
    <row r="10" spans="1:20">
      <c r="A10" s="230"/>
      <c r="B10" s="230"/>
      <c r="C10" s="260"/>
      <c r="D10" s="230"/>
      <c r="E10" s="230"/>
      <c r="F10" s="230"/>
      <c r="G10" s="230"/>
      <c r="H10" s="298"/>
      <c r="I10" s="298"/>
      <c r="J10" s="298"/>
      <c r="K10" s="298"/>
      <c r="L10" s="301"/>
      <c r="M10" s="301"/>
      <c r="N10" s="298"/>
      <c r="O10" s="298"/>
      <c r="P10" s="251"/>
      <c r="Q10" s="8"/>
      <c r="R10" s="8"/>
      <c r="S10" s="296"/>
    </row>
    <row r="11" spans="1:20">
      <c r="A11" s="311" t="s">
        <v>9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3"/>
    </row>
    <row r="12" spans="1:20">
      <c r="A12" s="252"/>
      <c r="B12" s="269" t="s">
        <v>21</v>
      </c>
      <c r="C12" s="252"/>
      <c r="D12" s="252"/>
      <c r="E12" s="252"/>
      <c r="F12" s="230" t="s">
        <v>121</v>
      </c>
      <c r="G12" s="230" t="s">
        <v>176</v>
      </c>
      <c r="H12" s="297">
        <v>4</v>
      </c>
      <c r="I12" s="297">
        <v>5</v>
      </c>
      <c r="J12" s="297">
        <f>SUM(H12*I12)</f>
        <v>20</v>
      </c>
      <c r="K12" s="297" t="str">
        <f>IF(J12&gt;19,"เสี่ยงสูงมาก",IF(J12&gt;9,"ความเสี่ยงสูง",IF(J12&gt;4,"ความเสี่ยงปานกลาง",IF(J12&gt;2,"ความเสี่ยงน้อย",IF(J12&lt;3,"ความเสี่ยงน้อยมาก")))))</f>
        <v>เสี่ยงสูงมาก</v>
      </c>
      <c r="L12" s="299"/>
      <c r="M12" s="299"/>
      <c r="N12" s="297">
        <f>SUM(L12*M12)</f>
        <v>0</v>
      </c>
      <c r="O12" s="297" t="str">
        <f>IF(N12&gt;19,"เสี่ยงสูงมาก",IF(N12&gt;9,"ความเสี่ยงสูง",IF(N12&gt;4,"ความเสี่ยงปานกลาง",IF(N12&gt;2,"ความเสี่ยงน้อย",IF(N12&lt;3,"ความเสี่ยงน้อยมาก")))))</f>
        <v>ความเสี่ยงน้อยมาก</v>
      </c>
      <c r="P12" s="251" t="s">
        <v>164</v>
      </c>
      <c r="Q12" s="5"/>
      <c r="R12" s="5"/>
      <c r="S12" s="296" t="s">
        <v>167</v>
      </c>
    </row>
    <row r="13" spans="1:20">
      <c r="A13" s="230"/>
      <c r="B13" s="270"/>
      <c r="C13" s="230"/>
      <c r="D13" s="230"/>
      <c r="E13" s="230"/>
      <c r="F13" s="230"/>
      <c r="G13" s="230"/>
      <c r="H13" s="298"/>
      <c r="I13" s="298"/>
      <c r="J13" s="298"/>
      <c r="K13" s="298"/>
      <c r="L13" s="300"/>
      <c r="M13" s="300"/>
      <c r="N13" s="298"/>
      <c r="O13" s="298"/>
      <c r="P13" s="251"/>
      <c r="Q13" s="5"/>
      <c r="R13" s="5"/>
      <c r="S13" s="296"/>
    </row>
    <row r="14" spans="1:20">
      <c r="A14" s="230"/>
      <c r="B14" s="270"/>
      <c r="C14" s="230"/>
      <c r="D14" s="230"/>
      <c r="E14" s="230"/>
      <c r="F14" s="230"/>
      <c r="G14" s="230"/>
      <c r="H14" s="298"/>
      <c r="I14" s="298"/>
      <c r="J14" s="298"/>
      <c r="K14" s="298"/>
      <c r="L14" s="300"/>
      <c r="M14" s="300"/>
      <c r="N14" s="298"/>
      <c r="O14" s="298"/>
      <c r="P14" s="251"/>
      <c r="Q14" s="5"/>
      <c r="R14" s="5"/>
      <c r="S14" s="296"/>
    </row>
    <row r="15" spans="1:20">
      <c r="A15" s="230"/>
      <c r="B15" s="270"/>
      <c r="C15" s="230"/>
      <c r="D15" s="230"/>
      <c r="E15" s="230"/>
      <c r="F15" s="230"/>
      <c r="G15" s="230"/>
      <c r="H15" s="298"/>
      <c r="I15" s="298"/>
      <c r="J15" s="298"/>
      <c r="K15" s="298"/>
      <c r="L15" s="300"/>
      <c r="M15" s="300"/>
      <c r="N15" s="298"/>
      <c r="O15" s="298"/>
      <c r="P15" s="251"/>
      <c r="Q15" s="5"/>
      <c r="R15" s="5"/>
      <c r="S15" s="296"/>
    </row>
    <row r="16" spans="1:20">
      <c r="A16" s="230"/>
      <c r="B16" s="271"/>
      <c r="C16" s="230"/>
      <c r="D16" s="230"/>
      <c r="E16" s="230"/>
      <c r="F16" s="230"/>
      <c r="G16" s="230"/>
      <c r="H16" s="298"/>
      <c r="I16" s="298"/>
      <c r="J16" s="298"/>
      <c r="K16" s="298"/>
      <c r="L16" s="301"/>
      <c r="M16" s="301"/>
      <c r="N16" s="298"/>
      <c r="O16" s="298"/>
      <c r="P16" s="251"/>
      <c r="Q16" s="8"/>
      <c r="R16" s="8"/>
      <c r="S16" s="296"/>
    </row>
    <row r="17" spans="1:19">
      <c r="A17" s="258" t="s">
        <v>21</v>
      </c>
      <c r="B17" s="252"/>
      <c r="C17" s="259"/>
      <c r="D17" s="252"/>
      <c r="E17" s="280" t="s">
        <v>21</v>
      </c>
      <c r="F17" s="230" t="s">
        <v>84</v>
      </c>
      <c r="G17" s="230" t="s">
        <v>177</v>
      </c>
      <c r="H17" s="297">
        <v>3</v>
      </c>
      <c r="I17" s="297">
        <v>4</v>
      </c>
      <c r="J17" s="297">
        <f>SUM(H17*I17)</f>
        <v>12</v>
      </c>
      <c r="K17" s="297" t="str">
        <f>IF(J17&gt;19,"เสี่ยงสูงมาก",IF(J17&gt;9,"ความเสี่ยงสูง",IF(J17&gt;4,"ความเสี่ยงปานกลาง",IF(J17&gt;2,"ความเสี่ยงน้อย",IF(J17&lt;3,"ความเสี่ยงน้อยมาก")))))</f>
        <v>ความเสี่ยงสูง</v>
      </c>
      <c r="L17" s="299"/>
      <c r="M17" s="299"/>
      <c r="N17" s="297">
        <f>SUM(L17*M17)</f>
        <v>0</v>
      </c>
      <c r="O17" s="297" t="str">
        <f>IF(N17&gt;19,"เสี่ยงสูงมาก",IF(N17&gt;9,"ความเสี่ยงสูง",IF(N17&gt;4,"ความเสี่ยงปานกลาง",IF(N17&gt;2,"ความเสี่ยงน้อย",IF(N17&lt;3,"ความเสี่ยงน้อยมาก")))))</f>
        <v>ความเสี่ยงน้อยมาก</v>
      </c>
      <c r="P17" s="302" t="s">
        <v>164</v>
      </c>
      <c r="Q17" s="5"/>
      <c r="R17" s="5"/>
      <c r="S17" s="296" t="s">
        <v>168</v>
      </c>
    </row>
    <row r="18" spans="1:19">
      <c r="A18" s="230"/>
      <c r="B18" s="230"/>
      <c r="C18" s="260"/>
      <c r="D18" s="230"/>
      <c r="E18" s="260"/>
      <c r="F18" s="230"/>
      <c r="G18" s="230"/>
      <c r="H18" s="298"/>
      <c r="I18" s="298"/>
      <c r="J18" s="298"/>
      <c r="K18" s="298"/>
      <c r="L18" s="300"/>
      <c r="M18" s="300"/>
      <c r="N18" s="298"/>
      <c r="O18" s="298"/>
      <c r="P18" s="270"/>
      <c r="Q18" s="5"/>
      <c r="R18" s="5"/>
      <c r="S18" s="296"/>
    </row>
    <row r="19" spans="1:19">
      <c r="A19" s="230"/>
      <c r="B19" s="230"/>
      <c r="C19" s="260"/>
      <c r="D19" s="230"/>
      <c r="E19" s="260"/>
      <c r="F19" s="230"/>
      <c r="G19" s="230"/>
      <c r="H19" s="298"/>
      <c r="I19" s="298"/>
      <c r="J19" s="298"/>
      <c r="K19" s="298"/>
      <c r="L19" s="300"/>
      <c r="M19" s="300"/>
      <c r="N19" s="298"/>
      <c r="O19" s="298"/>
      <c r="P19" s="270"/>
      <c r="Q19" s="5"/>
      <c r="R19" s="5"/>
      <c r="S19" s="296"/>
    </row>
    <row r="20" spans="1:19">
      <c r="A20" s="230"/>
      <c r="B20" s="230"/>
      <c r="C20" s="260"/>
      <c r="D20" s="230"/>
      <c r="E20" s="260"/>
      <c r="F20" s="230"/>
      <c r="G20" s="230"/>
      <c r="H20" s="298"/>
      <c r="I20" s="298"/>
      <c r="J20" s="298"/>
      <c r="K20" s="298"/>
      <c r="L20" s="300"/>
      <c r="M20" s="300"/>
      <c r="N20" s="298"/>
      <c r="O20" s="298"/>
      <c r="P20" s="270"/>
      <c r="Q20" s="5"/>
      <c r="R20" s="5"/>
      <c r="S20" s="296"/>
    </row>
    <row r="21" spans="1:19">
      <c r="A21" s="230"/>
      <c r="B21" s="230"/>
      <c r="C21" s="260"/>
      <c r="D21" s="230"/>
      <c r="E21" s="260"/>
      <c r="F21" s="230"/>
      <c r="G21" s="230"/>
      <c r="H21" s="298"/>
      <c r="I21" s="298"/>
      <c r="J21" s="298"/>
      <c r="K21" s="298"/>
      <c r="L21" s="301"/>
      <c r="M21" s="301"/>
      <c r="N21" s="298"/>
      <c r="O21" s="298"/>
      <c r="P21" s="271"/>
      <c r="Q21" s="8"/>
      <c r="R21" s="8"/>
      <c r="S21" s="296"/>
    </row>
    <row r="22" spans="1:19">
      <c r="A22" s="252"/>
      <c r="B22" s="252"/>
      <c r="C22" s="259"/>
      <c r="D22" s="258" t="s">
        <v>21</v>
      </c>
      <c r="E22" s="258"/>
      <c r="F22" s="230" t="s">
        <v>102</v>
      </c>
      <c r="G22" s="230" t="s">
        <v>178</v>
      </c>
      <c r="H22" s="297">
        <v>5</v>
      </c>
      <c r="I22" s="297">
        <v>4</v>
      </c>
      <c r="J22" s="297">
        <f>SUM(H22*I22)</f>
        <v>20</v>
      </c>
      <c r="K22" s="297" t="str">
        <f>IF(J22&gt;19,"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เสี่ยงสูงมาก</v>
      </c>
      <c r="L22" s="299"/>
      <c r="M22" s="299"/>
      <c r="N22" s="297">
        <f>SUM(L22*M22)</f>
        <v>0</v>
      </c>
      <c r="O22" s="297" t="str">
        <f>IF(N22&gt;19,"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251" t="s">
        <v>164</v>
      </c>
      <c r="Q22" s="5"/>
      <c r="R22" s="5"/>
      <c r="S22" s="296" t="s">
        <v>169</v>
      </c>
    </row>
    <row r="23" spans="1:19">
      <c r="A23" s="230"/>
      <c r="B23" s="230"/>
      <c r="C23" s="260"/>
      <c r="D23" s="230"/>
      <c r="E23" s="230"/>
      <c r="F23" s="230"/>
      <c r="G23" s="230"/>
      <c r="H23" s="298"/>
      <c r="I23" s="298"/>
      <c r="J23" s="298"/>
      <c r="K23" s="298"/>
      <c r="L23" s="300"/>
      <c r="M23" s="300"/>
      <c r="N23" s="298"/>
      <c r="O23" s="298"/>
      <c r="P23" s="251"/>
      <c r="Q23" s="5"/>
      <c r="R23" s="5"/>
      <c r="S23" s="296"/>
    </row>
    <row r="24" spans="1:19">
      <c r="A24" s="230"/>
      <c r="B24" s="230"/>
      <c r="C24" s="260"/>
      <c r="D24" s="230"/>
      <c r="E24" s="230"/>
      <c r="F24" s="230"/>
      <c r="G24" s="230"/>
      <c r="H24" s="298"/>
      <c r="I24" s="298"/>
      <c r="J24" s="298"/>
      <c r="K24" s="298"/>
      <c r="L24" s="300"/>
      <c r="M24" s="300"/>
      <c r="N24" s="298"/>
      <c r="O24" s="298"/>
      <c r="P24" s="251"/>
      <c r="Q24" s="5"/>
      <c r="R24" s="5"/>
      <c r="S24" s="296"/>
    </row>
    <row r="25" spans="1:19">
      <c r="A25" s="230"/>
      <c r="B25" s="230"/>
      <c r="C25" s="260"/>
      <c r="D25" s="230"/>
      <c r="E25" s="230"/>
      <c r="F25" s="230"/>
      <c r="G25" s="230"/>
      <c r="H25" s="298"/>
      <c r="I25" s="298"/>
      <c r="J25" s="298"/>
      <c r="K25" s="298"/>
      <c r="L25" s="300"/>
      <c r="M25" s="300"/>
      <c r="N25" s="298"/>
      <c r="O25" s="298"/>
      <c r="P25" s="251"/>
      <c r="Q25" s="5"/>
      <c r="R25" s="5"/>
      <c r="S25" s="296"/>
    </row>
    <row r="26" spans="1:19">
      <c r="A26" s="230"/>
      <c r="B26" s="230"/>
      <c r="C26" s="260"/>
      <c r="D26" s="230"/>
      <c r="E26" s="230"/>
      <c r="F26" s="230"/>
      <c r="G26" s="230"/>
      <c r="H26" s="298"/>
      <c r="I26" s="298"/>
      <c r="J26" s="298"/>
      <c r="K26" s="298"/>
      <c r="L26" s="301"/>
      <c r="M26" s="301"/>
      <c r="N26" s="298"/>
      <c r="O26" s="298"/>
      <c r="P26" s="251"/>
      <c r="Q26" s="8"/>
      <c r="R26" s="8"/>
      <c r="S26" s="296"/>
    </row>
    <row r="27" spans="1:19">
      <c r="A27" s="308" t="s">
        <v>10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10"/>
    </row>
    <row r="28" spans="1:19">
      <c r="A28" s="252"/>
      <c r="B28" s="252"/>
      <c r="C28" s="259"/>
      <c r="D28" s="252"/>
      <c r="E28" s="258" t="s">
        <v>21</v>
      </c>
      <c r="F28" s="230" t="s">
        <v>23</v>
      </c>
      <c r="G28" s="230" t="s">
        <v>99</v>
      </c>
      <c r="H28" s="297">
        <v>4</v>
      </c>
      <c r="I28" s="297">
        <v>3</v>
      </c>
      <c r="J28" s="297">
        <f>SUM(H28*I28)</f>
        <v>12</v>
      </c>
      <c r="K28" s="297" t="str">
        <f>IF(J28&gt;19,"เสี่ยงสูงมาก",IF(J28&gt;9,"ความเสี่ยงสูง",IF(J28&gt;4,"ความเสี่ยงปานกลาง",IF(J28&gt;2,"ความเสี่ยงน้อย",IF(J28&lt;3,"ความเสี่ยงน้อยมาก")))))</f>
        <v>ความเสี่ยงสูง</v>
      </c>
      <c r="L28" s="299"/>
      <c r="M28" s="299"/>
      <c r="N28" s="297">
        <f>SUM(L28*M28)</f>
        <v>0</v>
      </c>
      <c r="O28" s="297" t="str">
        <f>IF(N28&gt;19,"เสี่ยงสูงมาก",IF(N28&gt;9,"ความเสี่ยงสูง",IF(N28&gt;4,"ความเสี่ยงปานกลาง",IF(N28&gt;2,"ความเสี่ยงน้อย",IF(N28&lt;3,"ความเสี่ยงน้อยมาก")))))</f>
        <v>ความเสี่ยงน้อยมาก</v>
      </c>
      <c r="P28" s="251" t="s">
        <v>164</v>
      </c>
      <c r="Q28" s="5"/>
      <c r="R28" s="5"/>
      <c r="S28" s="296" t="s">
        <v>170</v>
      </c>
    </row>
    <row r="29" spans="1:19">
      <c r="A29" s="230"/>
      <c r="B29" s="230"/>
      <c r="C29" s="260"/>
      <c r="D29" s="230"/>
      <c r="E29" s="230"/>
      <c r="F29" s="230"/>
      <c r="G29" s="230"/>
      <c r="H29" s="298"/>
      <c r="I29" s="298"/>
      <c r="J29" s="298"/>
      <c r="K29" s="298"/>
      <c r="L29" s="300"/>
      <c r="M29" s="300"/>
      <c r="N29" s="298"/>
      <c r="O29" s="298"/>
      <c r="P29" s="251"/>
      <c r="Q29" s="5"/>
      <c r="R29" s="5"/>
      <c r="S29" s="296"/>
    </row>
    <row r="30" spans="1:19">
      <c r="A30" s="230"/>
      <c r="B30" s="230"/>
      <c r="C30" s="260"/>
      <c r="D30" s="230"/>
      <c r="E30" s="230"/>
      <c r="F30" s="230"/>
      <c r="G30" s="230"/>
      <c r="H30" s="298"/>
      <c r="I30" s="298"/>
      <c r="J30" s="298"/>
      <c r="K30" s="298"/>
      <c r="L30" s="300"/>
      <c r="M30" s="300"/>
      <c r="N30" s="298"/>
      <c r="O30" s="298"/>
      <c r="P30" s="251"/>
      <c r="Q30" s="5"/>
      <c r="R30" s="5"/>
      <c r="S30" s="296"/>
    </row>
    <row r="31" spans="1:19">
      <c r="A31" s="230"/>
      <c r="B31" s="230"/>
      <c r="C31" s="260"/>
      <c r="D31" s="230"/>
      <c r="E31" s="230"/>
      <c r="F31" s="230"/>
      <c r="G31" s="230"/>
      <c r="H31" s="298"/>
      <c r="I31" s="298"/>
      <c r="J31" s="298"/>
      <c r="K31" s="298"/>
      <c r="L31" s="300"/>
      <c r="M31" s="300"/>
      <c r="N31" s="298"/>
      <c r="O31" s="298"/>
      <c r="P31" s="251"/>
      <c r="Q31" s="5"/>
      <c r="R31" s="5"/>
      <c r="S31" s="296"/>
    </row>
    <row r="32" spans="1:19">
      <c r="A32" s="230"/>
      <c r="B32" s="230"/>
      <c r="C32" s="260"/>
      <c r="D32" s="230"/>
      <c r="E32" s="230"/>
      <c r="F32" s="230"/>
      <c r="G32" s="230"/>
      <c r="H32" s="298"/>
      <c r="I32" s="298"/>
      <c r="J32" s="298"/>
      <c r="K32" s="298"/>
      <c r="L32" s="301"/>
      <c r="M32" s="301"/>
      <c r="N32" s="298"/>
      <c r="O32" s="298"/>
      <c r="P32" s="251"/>
      <c r="Q32" s="8"/>
      <c r="R32" s="8"/>
      <c r="S32" s="296"/>
    </row>
    <row r="33" spans="1:19">
      <c r="A33" s="252"/>
      <c r="B33" s="252"/>
      <c r="C33" s="259"/>
      <c r="D33" s="252"/>
      <c r="E33" s="258" t="s">
        <v>21</v>
      </c>
      <c r="F33" s="230" t="s">
        <v>24</v>
      </c>
      <c r="G33" s="260"/>
      <c r="H33" s="297">
        <v>4</v>
      </c>
      <c r="I33" s="297">
        <v>4</v>
      </c>
      <c r="J33" s="297">
        <f>SUM(H33*I33)</f>
        <v>16</v>
      </c>
      <c r="K33" s="297" t="str">
        <f>IF(J33&gt;19,"เสี่ยงสูงมาก",IF(J33&gt;9,"ความเสี่ยงสูง",IF(J33&gt;4,"ความเสี่ยงปานกลาง",IF(J33&gt;2,"ความเสี่ยงน้อย",IF(J33&lt;3,"ความเสี่ยงน้อยมาก")))))</f>
        <v>ความเสี่ยงสูง</v>
      </c>
      <c r="L33" s="299"/>
      <c r="M33" s="299"/>
      <c r="N33" s="297">
        <f>SUM(L33*M33)</f>
        <v>0</v>
      </c>
      <c r="O33" s="297" t="str">
        <f>IF(N33&gt;19,"เสี่ยงสูงมาก",IF(N33&gt;9,"ความเสี่ยงสูง",IF(N33&gt;4,"ความเสี่ยงปานกลาง",IF(N33&gt;2,"ความเสี่ยงน้อย",IF(N33&lt;3,"ความเสี่ยงน้อยมาก")))))</f>
        <v>ความเสี่ยงน้อยมาก</v>
      </c>
      <c r="P33" s="251" t="s">
        <v>164</v>
      </c>
      <c r="Q33" s="5"/>
      <c r="R33" s="5"/>
      <c r="S33" s="296" t="s">
        <v>171</v>
      </c>
    </row>
    <row r="34" spans="1:19">
      <c r="A34" s="230"/>
      <c r="B34" s="230"/>
      <c r="C34" s="260"/>
      <c r="D34" s="230"/>
      <c r="E34" s="230"/>
      <c r="F34" s="230"/>
      <c r="G34" s="260"/>
      <c r="H34" s="298"/>
      <c r="I34" s="298"/>
      <c r="J34" s="298"/>
      <c r="K34" s="298"/>
      <c r="L34" s="300"/>
      <c r="M34" s="300"/>
      <c r="N34" s="298"/>
      <c r="O34" s="298"/>
      <c r="P34" s="251"/>
      <c r="Q34" s="5"/>
      <c r="R34" s="5"/>
      <c r="S34" s="296"/>
    </row>
    <row r="35" spans="1:19">
      <c r="A35" s="230"/>
      <c r="B35" s="230"/>
      <c r="C35" s="260"/>
      <c r="D35" s="230"/>
      <c r="E35" s="230"/>
      <c r="F35" s="230"/>
      <c r="G35" s="260"/>
      <c r="H35" s="298"/>
      <c r="I35" s="298"/>
      <c r="J35" s="298"/>
      <c r="K35" s="298"/>
      <c r="L35" s="300"/>
      <c r="M35" s="300"/>
      <c r="N35" s="298"/>
      <c r="O35" s="298"/>
      <c r="P35" s="251"/>
      <c r="Q35" s="5"/>
      <c r="R35" s="5"/>
      <c r="S35" s="296"/>
    </row>
    <row r="36" spans="1:19">
      <c r="A36" s="230"/>
      <c r="B36" s="230"/>
      <c r="C36" s="260"/>
      <c r="D36" s="230"/>
      <c r="E36" s="230"/>
      <c r="F36" s="230"/>
      <c r="G36" s="260"/>
      <c r="H36" s="298"/>
      <c r="I36" s="298"/>
      <c r="J36" s="298"/>
      <c r="K36" s="298"/>
      <c r="L36" s="300"/>
      <c r="M36" s="300"/>
      <c r="N36" s="298"/>
      <c r="O36" s="298"/>
      <c r="P36" s="251"/>
      <c r="Q36" s="5"/>
      <c r="R36" s="5"/>
      <c r="S36" s="296"/>
    </row>
    <row r="37" spans="1:19">
      <c r="A37" s="230"/>
      <c r="B37" s="230"/>
      <c r="C37" s="260"/>
      <c r="D37" s="230"/>
      <c r="E37" s="230"/>
      <c r="F37" s="230"/>
      <c r="G37" s="260"/>
      <c r="H37" s="298"/>
      <c r="I37" s="298"/>
      <c r="J37" s="298"/>
      <c r="K37" s="298"/>
      <c r="L37" s="301"/>
      <c r="M37" s="301"/>
      <c r="N37" s="298"/>
      <c r="O37" s="298"/>
      <c r="P37" s="251"/>
      <c r="Q37" s="8"/>
      <c r="R37" s="8"/>
      <c r="S37" s="296"/>
    </row>
    <row r="38" spans="1:19">
      <c r="A38" s="252"/>
      <c r="B38" s="252"/>
      <c r="C38" s="259"/>
      <c r="D38" s="252"/>
      <c r="E38" s="258" t="s">
        <v>21</v>
      </c>
      <c r="F38" s="230" t="s">
        <v>85</v>
      </c>
      <c r="G38" s="230" t="s">
        <v>183</v>
      </c>
      <c r="H38" s="252">
        <v>4</v>
      </c>
      <c r="I38" s="252">
        <v>5</v>
      </c>
      <c r="J38" s="250">
        <f>SUM(H38*I38)</f>
        <v>20</v>
      </c>
      <c r="K38" s="250" t="str">
        <f>IF(J38&gt;19,"เสี่ยงสูงมาก",IF(J38&gt;9,"ความเสี่ยงสูง",IF(J38&gt;4,"ความเสี่ยงปานกลาง",IF(J38&gt;2,"ความเสี่ยงน้อย",IF(J38&lt;3,"ความเสี่ยงน้อยมาก")))))</f>
        <v>เสี่ยงสูงมาก</v>
      </c>
      <c r="L38" s="299"/>
      <c r="M38" s="299"/>
      <c r="N38" s="297">
        <f>SUM(L38*M38)</f>
        <v>0</v>
      </c>
      <c r="O38" s="297" t="str">
        <f>IF(N38&gt;19,"เสี่ยงสูงมาก",IF(N38&gt;9,"ความเสี่ยงสูง",IF(N38&gt;4,"ความเสี่ยงปานกลาง",IF(N38&gt;2,"ความเสี่ยงน้อย",IF(N38&lt;3,"ความเสี่ยงน้อยมาก")))))</f>
        <v>ความเสี่ยงน้อยมาก</v>
      </c>
      <c r="P38" s="251" t="s">
        <v>164</v>
      </c>
      <c r="Q38" s="5"/>
      <c r="R38" s="5"/>
      <c r="S38" s="296" t="s">
        <v>170</v>
      </c>
    </row>
    <row r="39" spans="1:19">
      <c r="A39" s="230"/>
      <c r="B39" s="230"/>
      <c r="C39" s="260"/>
      <c r="D39" s="230"/>
      <c r="E39" s="230"/>
      <c r="F39" s="230"/>
      <c r="G39" s="230"/>
      <c r="H39" s="230"/>
      <c r="I39" s="230"/>
      <c r="J39" s="251"/>
      <c r="K39" s="251"/>
      <c r="L39" s="300"/>
      <c r="M39" s="300"/>
      <c r="N39" s="298"/>
      <c r="O39" s="298"/>
      <c r="P39" s="251"/>
      <c r="Q39" s="5"/>
      <c r="R39" s="5"/>
      <c r="S39" s="296"/>
    </row>
    <row r="40" spans="1:19">
      <c r="A40" s="230"/>
      <c r="B40" s="230"/>
      <c r="C40" s="260"/>
      <c r="D40" s="230"/>
      <c r="E40" s="230"/>
      <c r="F40" s="230"/>
      <c r="G40" s="230"/>
      <c r="H40" s="230"/>
      <c r="I40" s="230"/>
      <c r="J40" s="251"/>
      <c r="K40" s="251"/>
      <c r="L40" s="300"/>
      <c r="M40" s="300"/>
      <c r="N40" s="298"/>
      <c r="O40" s="298"/>
      <c r="P40" s="251"/>
      <c r="Q40" s="5"/>
      <c r="R40" s="5"/>
      <c r="S40" s="296"/>
    </row>
    <row r="41" spans="1:19">
      <c r="A41" s="230"/>
      <c r="B41" s="230"/>
      <c r="C41" s="260"/>
      <c r="D41" s="230"/>
      <c r="E41" s="230"/>
      <c r="F41" s="230"/>
      <c r="G41" s="230"/>
      <c r="H41" s="230"/>
      <c r="I41" s="230"/>
      <c r="J41" s="251"/>
      <c r="K41" s="251"/>
      <c r="L41" s="300"/>
      <c r="M41" s="300"/>
      <c r="N41" s="298"/>
      <c r="O41" s="298"/>
      <c r="P41" s="251"/>
      <c r="Q41" s="5"/>
      <c r="R41" s="5"/>
      <c r="S41" s="296"/>
    </row>
    <row r="42" spans="1:19">
      <c r="A42" s="230"/>
      <c r="B42" s="230"/>
      <c r="C42" s="260"/>
      <c r="D42" s="230"/>
      <c r="E42" s="230"/>
      <c r="F42" s="230"/>
      <c r="G42" s="230"/>
      <c r="H42" s="230"/>
      <c r="I42" s="230"/>
      <c r="J42" s="251"/>
      <c r="K42" s="251"/>
      <c r="L42" s="301"/>
      <c r="M42" s="301"/>
      <c r="N42" s="298"/>
      <c r="O42" s="298"/>
      <c r="P42" s="251"/>
      <c r="Q42" s="8"/>
      <c r="R42" s="8"/>
      <c r="S42" s="296"/>
    </row>
    <row r="43" spans="1:19">
      <c r="A43" s="252"/>
      <c r="B43" s="252"/>
      <c r="C43" s="259"/>
      <c r="D43" s="252"/>
      <c r="E43" s="258" t="s">
        <v>21</v>
      </c>
      <c r="F43" s="230" t="s">
        <v>103</v>
      </c>
      <c r="G43" s="230" t="s">
        <v>180</v>
      </c>
      <c r="H43" s="297">
        <v>4</v>
      </c>
      <c r="I43" s="297">
        <v>3</v>
      </c>
      <c r="J43" s="297">
        <f>SUM(H43*I43)</f>
        <v>12</v>
      </c>
      <c r="K43" s="297" t="str">
        <f>IF(J43&gt;19,"เสี่ยงสูงมาก",IF(J43&gt;9,"ความเสี่ยงสูง",IF(J43&gt;4,"ความเสี่ยงปานกลาง",IF(J43&gt;2,"ความเสี่ยงน้อย",IF(J43&lt;3,"ความเสี่ยงน้อยมาก")))))</f>
        <v>ความเสี่ยงสูง</v>
      </c>
      <c r="L43" s="299"/>
      <c r="M43" s="299"/>
      <c r="N43" s="297">
        <f>SUM(L43*M43)</f>
        <v>0</v>
      </c>
      <c r="O43" s="297" t="str">
        <f>IF(N43&gt;19,"เสี่ยงสูงมาก",IF(N43&gt;9,"ความเสี่ยงสูง",IF(N43&gt;4,"ความเสี่ยงปานกลาง",IF(N43&gt;2,"ความเสี่ยงน้อย",IF(N43&lt;3,"ความเสี่ยงน้อยมาก")))))</f>
        <v>ความเสี่ยงน้อยมาก</v>
      </c>
      <c r="P43" s="251" t="s">
        <v>164</v>
      </c>
      <c r="Q43" s="5"/>
      <c r="R43" s="5"/>
      <c r="S43" s="296" t="s">
        <v>172</v>
      </c>
    </row>
    <row r="44" spans="1:19">
      <c r="A44" s="230"/>
      <c r="B44" s="230"/>
      <c r="C44" s="260"/>
      <c r="D44" s="230"/>
      <c r="E44" s="230"/>
      <c r="F44" s="230"/>
      <c r="G44" s="230"/>
      <c r="H44" s="298"/>
      <c r="I44" s="298"/>
      <c r="J44" s="298"/>
      <c r="K44" s="298"/>
      <c r="L44" s="300"/>
      <c r="M44" s="300"/>
      <c r="N44" s="298"/>
      <c r="O44" s="298"/>
      <c r="P44" s="251"/>
      <c r="Q44" s="5"/>
      <c r="R44" s="5"/>
      <c r="S44" s="296"/>
    </row>
    <row r="45" spans="1:19">
      <c r="A45" s="230"/>
      <c r="B45" s="230"/>
      <c r="C45" s="260"/>
      <c r="D45" s="230"/>
      <c r="E45" s="230"/>
      <c r="F45" s="230"/>
      <c r="G45" s="230"/>
      <c r="H45" s="298"/>
      <c r="I45" s="298"/>
      <c r="J45" s="298"/>
      <c r="K45" s="298"/>
      <c r="L45" s="300"/>
      <c r="M45" s="300"/>
      <c r="N45" s="298"/>
      <c r="O45" s="298"/>
      <c r="P45" s="251"/>
      <c r="Q45" s="5"/>
      <c r="R45" s="5"/>
      <c r="S45" s="296"/>
    </row>
    <row r="46" spans="1:19">
      <c r="A46" s="230"/>
      <c r="B46" s="230"/>
      <c r="C46" s="260"/>
      <c r="D46" s="230"/>
      <c r="E46" s="230"/>
      <c r="F46" s="230"/>
      <c r="G46" s="230"/>
      <c r="H46" s="298"/>
      <c r="I46" s="298"/>
      <c r="J46" s="298"/>
      <c r="K46" s="298"/>
      <c r="L46" s="300"/>
      <c r="M46" s="300"/>
      <c r="N46" s="298"/>
      <c r="O46" s="298"/>
      <c r="P46" s="251"/>
      <c r="Q46" s="5"/>
      <c r="R46" s="5"/>
      <c r="S46" s="296"/>
    </row>
    <row r="47" spans="1:19">
      <c r="A47" s="230"/>
      <c r="B47" s="230"/>
      <c r="C47" s="260"/>
      <c r="D47" s="230"/>
      <c r="E47" s="230"/>
      <c r="F47" s="230"/>
      <c r="G47" s="230"/>
      <c r="H47" s="298"/>
      <c r="I47" s="298"/>
      <c r="J47" s="298"/>
      <c r="K47" s="298"/>
      <c r="L47" s="301"/>
      <c r="M47" s="301"/>
      <c r="N47" s="298"/>
      <c r="O47" s="298"/>
      <c r="P47" s="251"/>
      <c r="Q47" s="8"/>
      <c r="R47" s="8"/>
      <c r="S47" s="296"/>
    </row>
    <row r="48" spans="1:19">
      <c r="A48" s="308" t="s">
        <v>11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10"/>
    </row>
    <row r="49" spans="1:19" ht="24.75" customHeight="1">
      <c r="A49" s="252"/>
      <c r="B49" s="252"/>
      <c r="C49" s="259"/>
      <c r="D49" s="252"/>
      <c r="E49" s="258" t="s">
        <v>21</v>
      </c>
      <c r="F49" s="230" t="s">
        <v>86</v>
      </c>
      <c r="G49" s="230" t="s">
        <v>181</v>
      </c>
      <c r="H49" s="297">
        <v>4</v>
      </c>
      <c r="I49" s="297">
        <v>4</v>
      </c>
      <c r="J49" s="297">
        <f>SUM(H49*I49)</f>
        <v>16</v>
      </c>
      <c r="K49" s="297" t="str">
        <f>IF(J49&gt;19,"เสี่ยงสูงมาก",IF(J49&gt;9,"ความเสี่ยงสูง",IF(J49&gt;4,"ความเสี่ยงปานกลาง",IF(J49&gt;2,"ความเสี่ยงน้อย",IF(J49&lt;3,"ความเสี่ยงน้อยมาก")))))</f>
        <v>ความเสี่ยงสูง</v>
      </c>
      <c r="L49" s="299"/>
      <c r="M49" s="299"/>
      <c r="N49" s="297">
        <f>SUM(L49*M49)</f>
        <v>0</v>
      </c>
      <c r="O49" s="297" t="str">
        <f>IF(N49&gt;19,"เสี่ยงสูงมาก",IF(N49&gt;9,"ความเสี่ยงสูง",IF(N49&gt;4,"ความเสี่ยงปานกลาง",IF(N49&gt;2,"ความเสี่ยงน้อย",IF(N49&lt;3,"ความเสี่ยงน้อยมาก")))))</f>
        <v>ความเสี่ยงน้อยมาก</v>
      </c>
      <c r="P49" s="251" t="s">
        <v>164</v>
      </c>
      <c r="Q49" s="5"/>
      <c r="R49" s="5"/>
      <c r="S49" s="296" t="s">
        <v>173</v>
      </c>
    </row>
    <row r="50" spans="1:19">
      <c r="A50" s="230"/>
      <c r="B50" s="230"/>
      <c r="C50" s="260"/>
      <c r="D50" s="230"/>
      <c r="E50" s="230"/>
      <c r="F50" s="230"/>
      <c r="G50" s="230"/>
      <c r="H50" s="298"/>
      <c r="I50" s="298"/>
      <c r="J50" s="298"/>
      <c r="K50" s="298"/>
      <c r="L50" s="300"/>
      <c r="M50" s="300"/>
      <c r="N50" s="298"/>
      <c r="O50" s="298"/>
      <c r="P50" s="251"/>
      <c r="Q50" s="5"/>
      <c r="R50" s="5"/>
      <c r="S50" s="296"/>
    </row>
    <row r="51" spans="1:19">
      <c r="A51" s="230"/>
      <c r="B51" s="230"/>
      <c r="C51" s="260"/>
      <c r="D51" s="230"/>
      <c r="E51" s="230"/>
      <c r="F51" s="230"/>
      <c r="G51" s="230"/>
      <c r="H51" s="298"/>
      <c r="I51" s="298"/>
      <c r="J51" s="298"/>
      <c r="K51" s="298"/>
      <c r="L51" s="300"/>
      <c r="M51" s="300"/>
      <c r="N51" s="298"/>
      <c r="O51" s="298"/>
      <c r="P51" s="251"/>
      <c r="Q51" s="5"/>
      <c r="R51" s="5"/>
      <c r="S51" s="296"/>
    </row>
    <row r="52" spans="1:19">
      <c r="A52" s="230"/>
      <c r="B52" s="230"/>
      <c r="C52" s="260"/>
      <c r="D52" s="230"/>
      <c r="E52" s="230"/>
      <c r="F52" s="230"/>
      <c r="G52" s="230"/>
      <c r="H52" s="298"/>
      <c r="I52" s="298"/>
      <c r="J52" s="298"/>
      <c r="K52" s="298"/>
      <c r="L52" s="300"/>
      <c r="M52" s="300"/>
      <c r="N52" s="298"/>
      <c r="O52" s="298"/>
      <c r="P52" s="251"/>
      <c r="Q52" s="5"/>
      <c r="R52" s="5"/>
      <c r="S52" s="296"/>
    </row>
    <row r="53" spans="1:19">
      <c r="A53" s="230"/>
      <c r="B53" s="230"/>
      <c r="C53" s="260"/>
      <c r="D53" s="230"/>
      <c r="E53" s="230"/>
      <c r="F53" s="230"/>
      <c r="G53" s="230"/>
      <c r="H53" s="298"/>
      <c r="I53" s="298"/>
      <c r="J53" s="298"/>
      <c r="K53" s="298"/>
      <c r="L53" s="301"/>
      <c r="M53" s="301"/>
      <c r="N53" s="298"/>
      <c r="O53" s="298"/>
      <c r="P53" s="251"/>
      <c r="Q53" s="8"/>
      <c r="R53" s="8"/>
      <c r="S53" s="296"/>
    </row>
    <row r="54" spans="1:19">
      <c r="A54" s="308" t="s">
        <v>19</v>
      </c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10"/>
    </row>
    <row r="55" spans="1:19">
      <c r="A55" s="317" t="s">
        <v>68</v>
      </c>
      <c r="B55" s="318"/>
      <c r="C55" s="318"/>
      <c r="D55" s="318"/>
      <c r="E55" s="318"/>
      <c r="F55" s="318"/>
      <c r="G55" s="318"/>
      <c r="H55" s="318"/>
      <c r="I55" s="318"/>
      <c r="J55" s="318"/>
      <c r="K55" s="318"/>
      <c r="L55" s="318"/>
      <c r="M55" s="318"/>
      <c r="N55" s="318"/>
      <c r="O55" s="318"/>
      <c r="P55" s="318"/>
      <c r="Q55" s="318"/>
      <c r="R55" s="318"/>
      <c r="S55" s="319"/>
    </row>
    <row r="56" spans="1:19" ht="24.75" customHeight="1">
      <c r="A56" s="290"/>
      <c r="B56" s="290"/>
      <c r="C56" s="292"/>
      <c r="D56" s="290"/>
      <c r="E56" s="293" t="s">
        <v>21</v>
      </c>
      <c r="F56" s="228" t="s">
        <v>25</v>
      </c>
      <c r="G56" s="230" t="s">
        <v>179</v>
      </c>
      <c r="H56" s="316">
        <v>4</v>
      </c>
      <c r="I56" s="316">
        <v>3</v>
      </c>
      <c r="J56" s="297">
        <f>SUM(H56*I56)</f>
        <v>12</v>
      </c>
      <c r="K56" s="297" t="str">
        <f>IF(J56&gt;19,"เสี่ยงสูงมาก",IF(J56&gt;9,"ความเสี่ยงสูง",IF(J56&gt;4,"ความเสี่ยงปานกลาง",IF(J56&gt;2,"ความเสี่ยงน้อย",IF(J56&lt;3,"ความเสี่ยงน้อยมาก")))))</f>
        <v>ความเสี่ยงสูง</v>
      </c>
      <c r="L56" s="299"/>
      <c r="M56" s="299"/>
      <c r="N56" s="297">
        <f>SUM(L56*M56)</f>
        <v>0</v>
      </c>
      <c r="O56" s="297" t="str">
        <f>IF(N56&gt;19,"เสี่ยงสูงมาก",IF(N56&gt;9,"ความเสี่ยงสูง",IF(N56&gt;4,"ความเสี่ยงปานกลาง",IF(N56&gt;2,"ความเสี่ยงน้อย",IF(N56&lt;3,"ความเสี่ยงน้อยมาก")))))</f>
        <v>ความเสี่ยงน้อยมาก</v>
      </c>
      <c r="P56" s="251" t="s">
        <v>164</v>
      </c>
      <c r="Q56" s="5"/>
      <c r="R56" s="5"/>
      <c r="S56" s="296" t="s">
        <v>174</v>
      </c>
    </row>
    <row r="57" spans="1:19">
      <c r="A57" s="230"/>
      <c r="B57" s="230"/>
      <c r="C57" s="260"/>
      <c r="D57" s="230"/>
      <c r="E57" s="230"/>
      <c r="F57" s="230"/>
      <c r="G57" s="230"/>
      <c r="H57" s="298"/>
      <c r="I57" s="298"/>
      <c r="J57" s="298"/>
      <c r="K57" s="298"/>
      <c r="L57" s="300"/>
      <c r="M57" s="300"/>
      <c r="N57" s="298"/>
      <c r="O57" s="298"/>
      <c r="P57" s="251"/>
      <c r="Q57" s="5"/>
      <c r="R57" s="5"/>
      <c r="S57" s="296"/>
    </row>
    <row r="58" spans="1:19">
      <c r="A58" s="230"/>
      <c r="B58" s="230"/>
      <c r="C58" s="260"/>
      <c r="D58" s="230"/>
      <c r="E58" s="230"/>
      <c r="F58" s="230"/>
      <c r="G58" s="230"/>
      <c r="H58" s="298"/>
      <c r="I58" s="298"/>
      <c r="J58" s="298"/>
      <c r="K58" s="298"/>
      <c r="L58" s="300"/>
      <c r="M58" s="300"/>
      <c r="N58" s="298"/>
      <c r="O58" s="298"/>
      <c r="P58" s="251"/>
      <c r="Q58" s="5"/>
      <c r="R58" s="5"/>
      <c r="S58" s="296"/>
    </row>
    <row r="59" spans="1:19">
      <c r="A59" s="230"/>
      <c r="B59" s="230"/>
      <c r="C59" s="260"/>
      <c r="D59" s="230"/>
      <c r="E59" s="230"/>
      <c r="F59" s="230"/>
      <c r="G59" s="230"/>
      <c r="H59" s="298"/>
      <c r="I59" s="298"/>
      <c r="J59" s="298"/>
      <c r="K59" s="298"/>
      <c r="L59" s="300"/>
      <c r="M59" s="300"/>
      <c r="N59" s="298"/>
      <c r="O59" s="298"/>
      <c r="P59" s="251"/>
      <c r="Q59" s="5"/>
      <c r="R59" s="5"/>
      <c r="S59" s="296"/>
    </row>
    <row r="60" spans="1:19">
      <c r="A60" s="230"/>
      <c r="B60" s="230"/>
      <c r="C60" s="260"/>
      <c r="D60" s="230"/>
      <c r="E60" s="230"/>
      <c r="F60" s="230"/>
      <c r="G60" s="230"/>
      <c r="H60" s="298"/>
      <c r="I60" s="298"/>
      <c r="J60" s="298"/>
      <c r="K60" s="298"/>
      <c r="L60" s="301"/>
      <c r="M60" s="301"/>
      <c r="N60" s="298"/>
      <c r="O60" s="298"/>
      <c r="P60" s="251"/>
      <c r="Q60" s="8"/>
      <c r="R60" s="8"/>
      <c r="S60" s="296"/>
    </row>
  </sheetData>
  <mergeCells count="188">
    <mergeCell ref="S33:S37"/>
    <mergeCell ref="G38:G42"/>
    <mergeCell ref="H38:H42"/>
    <mergeCell ref="I38:I42"/>
    <mergeCell ref="J38:J42"/>
    <mergeCell ref="K38:K42"/>
    <mergeCell ref="L38:L42"/>
    <mergeCell ref="M38:M42"/>
    <mergeCell ref="N38:N42"/>
    <mergeCell ref="O38:O42"/>
    <mergeCell ref="P38:P42"/>
    <mergeCell ref="S38:S42"/>
    <mergeCell ref="J22:J26"/>
    <mergeCell ref="K22:K26"/>
    <mergeCell ref="L22:L26"/>
    <mergeCell ref="M22:M26"/>
    <mergeCell ref="N22:N26"/>
    <mergeCell ref="O22:O26"/>
    <mergeCell ref="P22:P26"/>
    <mergeCell ref="S22:S26"/>
    <mergeCell ref="A43:A47"/>
    <mergeCell ref="B43:B47"/>
    <mergeCell ref="C43:C47"/>
    <mergeCell ref="D43:D47"/>
    <mergeCell ref="E43:E47"/>
    <mergeCell ref="F43:F47"/>
    <mergeCell ref="G43:G47"/>
    <mergeCell ref="H43:H47"/>
    <mergeCell ref="I43:I47"/>
    <mergeCell ref="J43:J47"/>
    <mergeCell ref="K43:K47"/>
    <mergeCell ref="L43:L47"/>
    <mergeCell ref="M43:M47"/>
    <mergeCell ref="N43:N47"/>
    <mergeCell ref="O43:O47"/>
    <mergeCell ref="P43:P47"/>
    <mergeCell ref="A27:S27"/>
    <mergeCell ref="N28:N32"/>
    <mergeCell ref="O28:O32"/>
    <mergeCell ref="P28:P32"/>
    <mergeCell ref="S28:S32"/>
    <mergeCell ref="F49:F53"/>
    <mergeCell ref="A17:A21"/>
    <mergeCell ref="B17:B21"/>
    <mergeCell ref="C17:C21"/>
    <mergeCell ref="D17:D21"/>
    <mergeCell ref="E17:E21"/>
    <mergeCell ref="F17:F21"/>
    <mergeCell ref="G17:G21"/>
    <mergeCell ref="H17:H21"/>
    <mergeCell ref="I17:I21"/>
    <mergeCell ref="A22:A26"/>
    <mergeCell ref="B22:B26"/>
    <mergeCell ref="C22:C26"/>
    <mergeCell ref="D22:D26"/>
    <mergeCell ref="E22:E26"/>
    <mergeCell ref="F22:F26"/>
    <mergeCell ref="G22:G26"/>
    <mergeCell ref="H22:H26"/>
    <mergeCell ref="I22:I26"/>
    <mergeCell ref="M56:M60"/>
    <mergeCell ref="S56:S60"/>
    <mergeCell ref="N56:N60"/>
    <mergeCell ref="O56:O60"/>
    <mergeCell ref="P56:P60"/>
    <mergeCell ref="A55:S55"/>
    <mergeCell ref="M28:M32"/>
    <mergeCell ref="A28:A32"/>
    <mergeCell ref="B28:B32"/>
    <mergeCell ref="C28:C32"/>
    <mergeCell ref="C33:C37"/>
    <mergeCell ref="D33:D37"/>
    <mergeCell ref="E33:E37"/>
    <mergeCell ref="F33:F37"/>
    <mergeCell ref="G33:G37"/>
    <mergeCell ref="H33:H37"/>
    <mergeCell ref="I33:I37"/>
    <mergeCell ref="J33:J37"/>
    <mergeCell ref="K33:K37"/>
    <mergeCell ref="L33:L37"/>
    <mergeCell ref="M33:M37"/>
    <mergeCell ref="N33:N37"/>
    <mergeCell ref="O33:O37"/>
    <mergeCell ref="P33:P37"/>
    <mergeCell ref="H56:H60"/>
    <mergeCell ref="I56:I60"/>
    <mergeCell ref="J56:J60"/>
    <mergeCell ref="K56:K60"/>
    <mergeCell ref="L56:L60"/>
    <mergeCell ref="A56:A60"/>
    <mergeCell ref="B56:B60"/>
    <mergeCell ref="C56:C60"/>
    <mergeCell ref="D56:D60"/>
    <mergeCell ref="E56:E60"/>
    <mergeCell ref="F56:F60"/>
    <mergeCell ref="G56:G60"/>
    <mergeCell ref="A12:A16"/>
    <mergeCell ref="B12:B16"/>
    <mergeCell ref="C12:C16"/>
    <mergeCell ref="D12:D16"/>
    <mergeCell ref="E12:E16"/>
    <mergeCell ref="A11:S11"/>
    <mergeCell ref="G3:G4"/>
    <mergeCell ref="P3:P4"/>
    <mergeCell ref="Q3:Q4"/>
    <mergeCell ref="R3:R4"/>
    <mergeCell ref="S3:S4"/>
    <mergeCell ref="A5:S5"/>
    <mergeCell ref="F6:F10"/>
    <mergeCell ref="G6:G10"/>
    <mergeCell ref="H6:H10"/>
    <mergeCell ref="I6:I10"/>
    <mergeCell ref="J6:J10"/>
    <mergeCell ref="K6:K10"/>
    <mergeCell ref="S6:S10"/>
    <mergeCell ref="F12:F16"/>
    <mergeCell ref="G12:G16"/>
    <mergeCell ref="H12:H16"/>
    <mergeCell ref="I12:I16"/>
    <mergeCell ref="J12:J16"/>
    <mergeCell ref="D28:D32"/>
    <mergeCell ref="E28:E32"/>
    <mergeCell ref="A49:A53"/>
    <mergeCell ref="B49:B53"/>
    <mergeCell ref="C49:C53"/>
    <mergeCell ref="D49:D53"/>
    <mergeCell ref="E49:E53"/>
    <mergeCell ref="A48:S48"/>
    <mergeCell ref="F28:F32"/>
    <mergeCell ref="G28:G32"/>
    <mergeCell ref="H28:H32"/>
    <mergeCell ref="I28:I32"/>
    <mergeCell ref="J28:J32"/>
    <mergeCell ref="K28:K32"/>
    <mergeCell ref="L28:L32"/>
    <mergeCell ref="A38:A42"/>
    <mergeCell ref="B38:B42"/>
    <mergeCell ref="C38:C42"/>
    <mergeCell ref="D38:D42"/>
    <mergeCell ref="E38:E42"/>
    <mergeCell ref="F38:F42"/>
    <mergeCell ref="S43:S47"/>
    <mergeCell ref="A33:A37"/>
    <mergeCell ref="B33:B37"/>
    <mergeCell ref="A54:S54"/>
    <mergeCell ref="J49:J53"/>
    <mergeCell ref="K49:K53"/>
    <mergeCell ref="L49:L53"/>
    <mergeCell ref="M49:M53"/>
    <mergeCell ref="N49:N53"/>
    <mergeCell ref="O49:O53"/>
    <mergeCell ref="P49:P53"/>
    <mergeCell ref="S49:S53"/>
    <mergeCell ref="G49:G53"/>
    <mergeCell ref="H49:H53"/>
    <mergeCell ref="I49:I53"/>
    <mergeCell ref="A1:S1"/>
    <mergeCell ref="N6:N10"/>
    <mergeCell ref="O6:O10"/>
    <mergeCell ref="P6:P10"/>
    <mergeCell ref="A3:E3"/>
    <mergeCell ref="A6:A10"/>
    <mergeCell ref="B6:B10"/>
    <mergeCell ref="C6:C10"/>
    <mergeCell ref="D6:D10"/>
    <mergeCell ref="E6:E10"/>
    <mergeCell ref="L6:L10"/>
    <mergeCell ref="M6:M10"/>
    <mergeCell ref="F3:F4"/>
    <mergeCell ref="F2:S2"/>
    <mergeCell ref="L3:O3"/>
    <mergeCell ref="T3:T4"/>
    <mergeCell ref="H3:K3"/>
    <mergeCell ref="S17:S21"/>
    <mergeCell ref="K12:K16"/>
    <mergeCell ref="L12:L16"/>
    <mergeCell ref="M12:M16"/>
    <mergeCell ref="N12:N16"/>
    <mergeCell ref="O12:O16"/>
    <mergeCell ref="P12:P16"/>
    <mergeCell ref="S12:S16"/>
    <mergeCell ref="J17:J21"/>
    <mergeCell ref="K17:K21"/>
    <mergeCell ref="L17:L21"/>
    <mergeCell ref="M17:M21"/>
    <mergeCell ref="N17:N21"/>
    <mergeCell ref="O17:O21"/>
    <mergeCell ref="P17:P21"/>
  </mergeCells>
  <conditionalFormatting sqref="J6:J10">
    <cfRule type="colorScale" priority="18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8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:J10">
    <cfRule type="cellIs" dxfId="56" priority="183" operator="between">
      <formula>10</formula>
      <formula>25</formula>
    </cfRule>
    <cfRule type="cellIs" dxfId="55" priority="184" operator="between">
      <formula>5</formula>
      <formula>9</formula>
    </cfRule>
    <cfRule type="cellIs" dxfId="54" priority="185" operator="between">
      <formula>1</formula>
      <formula>4</formula>
    </cfRule>
    <cfRule type="colorScale" priority="18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2:K16">
    <cfRule type="colorScale" priority="18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8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2:K16">
    <cfRule type="cellIs" dxfId="53" priority="176" operator="between">
      <formula>10</formula>
      <formula>25</formula>
    </cfRule>
    <cfRule type="cellIs" dxfId="52" priority="177" operator="between">
      <formula>5</formula>
      <formula>9</formula>
    </cfRule>
    <cfRule type="cellIs" dxfId="51" priority="178" operator="between">
      <formula>1</formula>
      <formula>4</formula>
    </cfRule>
    <cfRule type="colorScale" priority="17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7:K21">
    <cfRule type="colorScale" priority="17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7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7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7:K21">
    <cfRule type="cellIs" dxfId="50" priority="169" operator="between">
      <formula>10</formula>
      <formula>25</formula>
    </cfRule>
    <cfRule type="cellIs" dxfId="49" priority="170" operator="between">
      <formula>5</formula>
      <formula>9</formula>
    </cfRule>
    <cfRule type="cellIs" dxfId="48" priority="171" operator="between">
      <formula>1</formula>
      <formula>4</formula>
    </cfRule>
    <cfRule type="colorScale" priority="17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6">
    <cfRule type="colorScale" priority="16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6">
    <cfRule type="cellIs" dxfId="47" priority="162" operator="between">
      <formula>10</formula>
      <formula>25</formula>
    </cfRule>
    <cfRule type="cellIs" dxfId="46" priority="163" operator="between">
      <formula>5</formula>
      <formula>9</formula>
    </cfRule>
    <cfRule type="cellIs" dxfId="45" priority="164" operator="between">
      <formula>1</formula>
      <formula>4</formula>
    </cfRule>
    <cfRule type="colorScale" priority="16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8:K32">
    <cfRule type="colorScale" priority="15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8:K32">
    <cfRule type="cellIs" dxfId="44" priority="155" operator="between">
      <formula>10</formula>
      <formula>25</formula>
    </cfRule>
    <cfRule type="cellIs" dxfId="43" priority="156" operator="between">
      <formula>5</formula>
      <formula>9</formula>
    </cfRule>
    <cfRule type="cellIs" dxfId="42" priority="157" operator="between">
      <formula>1</formula>
      <formula>4</formula>
    </cfRule>
    <cfRule type="colorScale" priority="15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3:K37">
    <cfRule type="colorScale" priority="15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5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5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3:K37">
    <cfRule type="cellIs" dxfId="41" priority="148" operator="between">
      <formula>10</formula>
      <formula>25</formula>
    </cfRule>
    <cfRule type="cellIs" dxfId="40" priority="149" operator="between">
      <formula>5</formula>
      <formula>9</formula>
    </cfRule>
    <cfRule type="cellIs" dxfId="39" priority="150" operator="between">
      <formula>1</formula>
      <formula>4</formula>
    </cfRule>
    <cfRule type="colorScale" priority="15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43:K47">
    <cfRule type="colorScale" priority="14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3:K47">
    <cfRule type="cellIs" dxfId="38" priority="141" operator="between">
      <formula>10</formula>
      <formula>25</formula>
    </cfRule>
    <cfRule type="cellIs" dxfId="37" priority="142" operator="between">
      <formula>5</formula>
      <formula>9</formula>
    </cfRule>
    <cfRule type="cellIs" dxfId="36" priority="143" operator="between">
      <formula>1</formula>
      <formula>4</formula>
    </cfRule>
    <cfRule type="colorScale" priority="14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49:K53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9:K53">
    <cfRule type="cellIs" dxfId="35" priority="134" operator="between">
      <formula>10</formula>
      <formula>25</formula>
    </cfRule>
    <cfRule type="cellIs" dxfId="34" priority="135" operator="between">
      <formula>5</formula>
      <formula>9</formula>
    </cfRule>
    <cfRule type="cellIs" dxfId="33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56:K60"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56:K60">
    <cfRule type="cellIs" dxfId="32" priority="127" operator="between">
      <formula>10</formula>
      <formula>25</formula>
    </cfRule>
    <cfRule type="cellIs" dxfId="31" priority="128" operator="between">
      <formula>5</formula>
      <formula>9</formula>
    </cfRule>
    <cfRule type="cellIs" dxfId="30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8:O32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8:O32">
    <cfRule type="cellIs" dxfId="29" priority="57" operator="between">
      <formula>10</formula>
      <formula>25</formula>
    </cfRule>
    <cfRule type="cellIs" dxfId="28" priority="58" operator="between">
      <formula>5</formula>
      <formula>9</formula>
    </cfRule>
    <cfRule type="cellIs" dxfId="27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7:O21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7:O21">
    <cfRule type="cellIs" dxfId="26" priority="71" operator="between">
      <formula>10</formula>
      <formula>25</formula>
    </cfRule>
    <cfRule type="cellIs" dxfId="25" priority="72" operator="between">
      <formula>5</formula>
      <formula>9</formula>
    </cfRule>
    <cfRule type="cellIs" dxfId="24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:O10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O10">
    <cfRule type="cellIs" dxfId="23" priority="85" operator="between">
      <formula>10</formula>
      <formula>25</formula>
    </cfRule>
    <cfRule type="cellIs" dxfId="22" priority="86" operator="between">
      <formula>5</formula>
      <formula>9</formula>
    </cfRule>
    <cfRule type="cellIs" dxfId="21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2:O16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2:O16">
    <cfRule type="cellIs" dxfId="20" priority="78" operator="between">
      <formula>10</formula>
      <formula>25</formula>
    </cfRule>
    <cfRule type="cellIs" dxfId="19" priority="79" operator="between">
      <formula>5</formula>
      <formula>9</formula>
    </cfRule>
    <cfRule type="cellIs" dxfId="1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56:O60">
    <cfRule type="cellIs" dxfId="17" priority="29" operator="between">
      <formula>10</formula>
      <formula>25</formula>
    </cfRule>
    <cfRule type="cellIs" dxfId="16" priority="30" operator="between">
      <formula>5</formula>
      <formula>9</formula>
    </cfRule>
    <cfRule type="cellIs" dxfId="15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6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6">
    <cfRule type="cellIs" dxfId="14" priority="64" operator="between">
      <formula>10</formula>
      <formula>25</formula>
    </cfRule>
    <cfRule type="cellIs" dxfId="13" priority="65" operator="between">
      <formula>5</formula>
      <formula>9</formula>
    </cfRule>
    <cfRule type="cellIs" dxfId="12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3:O42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3:O42">
    <cfRule type="cellIs" dxfId="11" priority="50" operator="between">
      <formula>10</formula>
      <formula>25</formula>
    </cfRule>
    <cfRule type="cellIs" dxfId="10" priority="51" operator="between">
      <formula>5</formula>
      <formula>9</formula>
    </cfRule>
    <cfRule type="cellIs" dxfId="9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43:O47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3:O47">
    <cfRule type="cellIs" dxfId="8" priority="43" operator="between">
      <formula>10</formula>
      <formula>25</formula>
    </cfRule>
    <cfRule type="cellIs" dxfId="7" priority="44" operator="between">
      <formula>5</formula>
      <formula>9</formula>
    </cfRule>
    <cfRule type="cellIs" dxfId="6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49:O53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9:O53">
    <cfRule type="cellIs" dxfId="5" priority="36" operator="between">
      <formula>10</formula>
      <formula>25</formula>
    </cfRule>
    <cfRule type="cellIs" dxfId="4" priority="37" operator="between">
      <formula>5</formula>
      <formula>9</formula>
    </cfRule>
    <cfRule type="cellIs" dxfId="3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56:O60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8:K42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8:K42">
    <cfRule type="cellIs" dxfId="2" priority="8" operator="between">
      <formula>10</formula>
      <formula>25</formula>
    </cfRule>
    <cfRule type="cellIs" dxfId="1" priority="9" operator="between">
      <formula>5</formula>
      <formula>9</formula>
    </cfRule>
    <cfRule type="cellIs" dxfId="0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1" orientation="landscape" r:id="rId1"/>
  <rowBreaks count="1" manualBreakCount="1">
    <brk id="37" max="1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selection sqref="A1:X1"/>
    </sheetView>
  </sheetViews>
  <sheetFormatPr defaultColWidth="9" defaultRowHeight="24.75"/>
  <cols>
    <col min="1" max="5" width="5.375" style="1" bestFit="1" customWidth="1"/>
    <col min="6" max="6" width="37.375" style="1" customWidth="1"/>
    <col min="7" max="7" width="28.75" style="6" customWidth="1"/>
    <col min="8" max="10" width="5.375" style="1" bestFit="1" customWidth="1"/>
    <col min="11" max="11" width="12.125" style="1" customWidth="1"/>
    <col min="12" max="14" width="5.375" style="1" bestFit="1" customWidth="1"/>
    <col min="15" max="15" width="14.25" style="1" customWidth="1"/>
    <col min="16" max="16" width="12.125" style="1" customWidth="1"/>
    <col min="17" max="17" width="30.25" style="1" bestFit="1" customWidth="1"/>
    <col min="18" max="18" width="36.75" style="1" customWidth="1"/>
    <col min="19" max="19" width="18.5" style="1" customWidth="1"/>
    <col min="20" max="22" width="5.375" style="1" bestFit="1" customWidth="1"/>
    <col min="23" max="23" width="14" style="1" customWidth="1"/>
    <col min="24" max="24" width="18" style="1" customWidth="1"/>
    <col min="25" max="16384" width="9" style="1"/>
  </cols>
  <sheetData>
    <row r="1" spans="1:25">
      <c r="A1" s="303" t="s">
        <v>62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25">
      <c r="A2" s="1" t="s">
        <v>63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5" ht="24.75" customHeight="1">
      <c r="A3" s="304" t="s">
        <v>53</v>
      </c>
      <c r="B3" s="304"/>
      <c r="C3" s="304"/>
      <c r="D3" s="304"/>
      <c r="E3" s="304"/>
      <c r="F3" s="329" t="s">
        <v>54</v>
      </c>
      <c r="G3" s="329" t="s">
        <v>78</v>
      </c>
      <c r="H3" s="339" t="s">
        <v>55</v>
      </c>
      <c r="I3" s="340"/>
      <c r="J3" s="340"/>
      <c r="K3" s="341"/>
      <c r="L3" s="331" t="s">
        <v>56</v>
      </c>
      <c r="M3" s="332"/>
      <c r="N3" s="332"/>
      <c r="O3" s="333"/>
      <c r="P3" s="329" t="s">
        <v>57</v>
      </c>
      <c r="Q3" s="329" t="s">
        <v>58</v>
      </c>
      <c r="R3" s="329" t="s">
        <v>64</v>
      </c>
      <c r="S3" s="329" t="s">
        <v>65</v>
      </c>
      <c r="T3" s="336" t="s">
        <v>66</v>
      </c>
      <c r="U3" s="337"/>
      <c r="V3" s="337"/>
      <c r="W3" s="338"/>
      <c r="X3" s="334" t="s">
        <v>67</v>
      </c>
      <c r="Y3" s="294"/>
    </row>
    <row r="4" spans="1:25" ht="96.75" customHeight="1">
      <c r="A4" s="4" t="s">
        <v>12</v>
      </c>
      <c r="B4" s="4" t="s">
        <v>13</v>
      </c>
      <c r="C4" s="4" t="s">
        <v>14</v>
      </c>
      <c r="D4" s="4" t="s">
        <v>15</v>
      </c>
      <c r="E4" s="4" t="s">
        <v>17</v>
      </c>
      <c r="F4" s="330"/>
      <c r="G4" s="330"/>
      <c r="H4" s="2" t="s">
        <v>16</v>
      </c>
      <c r="I4" s="2" t="s">
        <v>3</v>
      </c>
      <c r="J4" s="2" t="s">
        <v>18</v>
      </c>
      <c r="K4" s="7" t="s">
        <v>20</v>
      </c>
      <c r="L4" s="2" t="s">
        <v>16</v>
      </c>
      <c r="M4" s="2" t="s">
        <v>3</v>
      </c>
      <c r="N4" s="2" t="s">
        <v>18</v>
      </c>
      <c r="O4" s="7" t="s">
        <v>20</v>
      </c>
      <c r="P4" s="330"/>
      <c r="Q4" s="330"/>
      <c r="R4" s="330"/>
      <c r="S4" s="330"/>
      <c r="T4" s="2" t="s">
        <v>16</v>
      </c>
      <c r="U4" s="2" t="s">
        <v>3</v>
      </c>
      <c r="V4" s="2" t="s">
        <v>18</v>
      </c>
      <c r="W4" s="7" t="s">
        <v>20</v>
      </c>
      <c r="X4" s="335"/>
      <c r="Y4" s="294"/>
    </row>
    <row r="5" spans="1:25" s="3" customFormat="1" ht="24.75" hidden="1" customHeight="1">
      <c r="A5" s="320" t="s">
        <v>4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2"/>
    </row>
    <row r="6" spans="1:25" ht="24.75" hidden="1" customHeight="1">
      <c r="A6" s="326"/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5"/>
      <c r="R6" s="5"/>
      <c r="S6" s="323"/>
      <c r="T6" s="323"/>
      <c r="U6" s="323"/>
      <c r="V6" s="323"/>
      <c r="W6" s="323"/>
      <c r="X6" s="323"/>
    </row>
    <row r="7" spans="1:25" ht="24.75" hidden="1" customHeight="1">
      <c r="A7" s="327"/>
      <c r="B7" s="324"/>
      <c r="C7" s="324"/>
      <c r="D7" s="324"/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5"/>
      <c r="R7" s="5"/>
      <c r="S7" s="324"/>
      <c r="T7" s="324"/>
      <c r="U7" s="324"/>
      <c r="V7" s="324"/>
      <c r="W7" s="324"/>
      <c r="X7" s="324"/>
    </row>
    <row r="8" spans="1:25" ht="24.75" hidden="1" customHeight="1">
      <c r="A8" s="327"/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5"/>
      <c r="R8" s="5"/>
      <c r="S8" s="324"/>
      <c r="T8" s="324"/>
      <c r="U8" s="324"/>
      <c r="V8" s="324"/>
      <c r="W8" s="324"/>
      <c r="X8" s="324"/>
    </row>
    <row r="9" spans="1:25" ht="24.75" hidden="1" customHeight="1">
      <c r="A9" s="327"/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5"/>
      <c r="R9" s="5"/>
      <c r="S9" s="324"/>
      <c r="T9" s="324"/>
      <c r="U9" s="324"/>
      <c r="V9" s="324"/>
      <c r="W9" s="324"/>
      <c r="X9" s="324"/>
    </row>
    <row r="10" spans="1:25" ht="24.75" hidden="1" customHeight="1">
      <c r="A10" s="328"/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5"/>
      <c r="R10" s="5"/>
      <c r="S10" s="325"/>
      <c r="T10" s="325"/>
      <c r="U10" s="325"/>
      <c r="V10" s="325"/>
      <c r="W10" s="325"/>
      <c r="X10" s="325"/>
    </row>
    <row r="11" spans="1:25" ht="25.5" hidden="1" customHeight="1">
      <c r="A11" s="320" t="s">
        <v>9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1"/>
      <c r="R11" s="321"/>
      <c r="S11" s="321"/>
      <c r="T11" s="321"/>
      <c r="U11" s="321"/>
      <c r="V11" s="321"/>
      <c r="W11" s="321"/>
      <c r="X11" s="322"/>
    </row>
    <row r="12" spans="1:25" ht="24.75" hidden="1" customHeight="1">
      <c r="A12" s="326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5"/>
      <c r="R12" s="5"/>
      <c r="S12" s="323"/>
      <c r="T12" s="323"/>
      <c r="U12" s="323"/>
      <c r="V12" s="323"/>
      <c r="W12" s="323"/>
      <c r="X12" s="323"/>
    </row>
    <row r="13" spans="1:25" ht="24.75" hidden="1" customHeight="1">
      <c r="A13" s="327"/>
      <c r="B13" s="324"/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5"/>
      <c r="R13" s="5"/>
      <c r="S13" s="324"/>
      <c r="T13" s="324"/>
      <c r="U13" s="324"/>
      <c r="V13" s="324"/>
      <c r="W13" s="324"/>
      <c r="X13" s="324"/>
    </row>
    <row r="14" spans="1:25" ht="24.75" hidden="1" customHeight="1">
      <c r="A14" s="327"/>
      <c r="B14" s="324"/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24"/>
      <c r="N14" s="324"/>
      <c r="O14" s="324"/>
      <c r="P14" s="324"/>
      <c r="Q14" s="5"/>
      <c r="R14" s="5"/>
      <c r="S14" s="324"/>
      <c r="T14" s="324"/>
      <c r="U14" s="324"/>
      <c r="V14" s="324"/>
      <c r="W14" s="324"/>
      <c r="X14" s="324"/>
    </row>
    <row r="15" spans="1:25" ht="24.75" hidden="1" customHeight="1">
      <c r="A15" s="327"/>
      <c r="B15" s="324"/>
      <c r="C15" s="324"/>
      <c r="D15" s="324"/>
      <c r="E15" s="324"/>
      <c r="F15" s="324"/>
      <c r="G15" s="324"/>
      <c r="H15" s="324"/>
      <c r="I15" s="324"/>
      <c r="J15" s="324"/>
      <c r="K15" s="324"/>
      <c r="L15" s="324"/>
      <c r="M15" s="324"/>
      <c r="N15" s="324"/>
      <c r="O15" s="324"/>
      <c r="P15" s="324"/>
      <c r="Q15" s="5"/>
      <c r="R15" s="5"/>
      <c r="S15" s="324"/>
      <c r="T15" s="324"/>
      <c r="U15" s="324"/>
      <c r="V15" s="324"/>
      <c r="W15" s="324"/>
      <c r="X15" s="324"/>
    </row>
    <row r="16" spans="1:25" ht="24.75" hidden="1" customHeight="1">
      <c r="A16" s="328"/>
      <c r="B16" s="325"/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5"/>
      <c r="R16" s="5"/>
      <c r="S16" s="325"/>
      <c r="T16" s="325"/>
      <c r="U16" s="325"/>
      <c r="V16" s="325"/>
      <c r="W16" s="325"/>
      <c r="X16" s="325"/>
    </row>
    <row r="17" spans="1:24" ht="24.75" hidden="1" customHeight="1">
      <c r="A17" s="320" t="s">
        <v>10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2"/>
    </row>
    <row r="18" spans="1:24" ht="24.75" hidden="1" customHeight="1">
      <c r="A18" s="326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5"/>
      <c r="R18" s="5"/>
      <c r="S18" s="323"/>
      <c r="T18" s="323"/>
      <c r="U18" s="323"/>
      <c r="V18" s="323"/>
      <c r="W18" s="323"/>
      <c r="X18" s="323"/>
    </row>
    <row r="19" spans="1:24" ht="24.75" hidden="1" customHeight="1">
      <c r="A19" s="327"/>
      <c r="B19" s="324"/>
      <c r="C19" s="324"/>
      <c r="D19" s="324"/>
      <c r="E19" s="324"/>
      <c r="F19" s="324"/>
      <c r="G19" s="324"/>
      <c r="H19" s="324"/>
      <c r="I19" s="324"/>
      <c r="J19" s="324"/>
      <c r="K19" s="324"/>
      <c r="L19" s="324"/>
      <c r="M19" s="324"/>
      <c r="N19" s="324"/>
      <c r="O19" s="324"/>
      <c r="P19" s="324"/>
      <c r="Q19" s="5"/>
      <c r="R19" s="5"/>
      <c r="S19" s="324"/>
      <c r="T19" s="324"/>
      <c r="U19" s="324"/>
      <c r="V19" s="324"/>
      <c r="W19" s="324"/>
      <c r="X19" s="324"/>
    </row>
    <row r="20" spans="1:24" ht="24.75" hidden="1" customHeight="1">
      <c r="A20" s="327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5"/>
      <c r="R20" s="5"/>
      <c r="S20" s="324"/>
      <c r="T20" s="324"/>
      <c r="U20" s="324"/>
      <c r="V20" s="324"/>
      <c r="W20" s="324"/>
      <c r="X20" s="324"/>
    </row>
    <row r="21" spans="1:24" ht="24.75" hidden="1" customHeight="1">
      <c r="A21" s="327"/>
      <c r="B21" s="324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4"/>
      <c r="N21" s="324"/>
      <c r="O21" s="324"/>
      <c r="P21" s="324"/>
      <c r="Q21" s="5"/>
      <c r="R21" s="5"/>
      <c r="S21" s="324"/>
      <c r="T21" s="324"/>
      <c r="U21" s="324"/>
      <c r="V21" s="324"/>
      <c r="W21" s="324"/>
      <c r="X21" s="324"/>
    </row>
    <row r="22" spans="1:24" ht="24.75" hidden="1" customHeight="1">
      <c r="A22" s="328"/>
      <c r="B22" s="32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5"/>
      <c r="R22" s="5"/>
      <c r="S22" s="325"/>
      <c r="T22" s="325"/>
      <c r="U22" s="325"/>
      <c r="V22" s="325"/>
      <c r="W22" s="325"/>
      <c r="X22" s="325"/>
    </row>
    <row r="23" spans="1:24" ht="24.75" hidden="1" customHeight="1">
      <c r="A23" s="320" t="s">
        <v>11</v>
      </c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2"/>
    </row>
    <row r="24" spans="1:24" ht="24.75" hidden="1" customHeight="1">
      <c r="A24" s="326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5"/>
      <c r="R24" s="5"/>
      <c r="S24" s="323"/>
      <c r="T24" s="323"/>
      <c r="U24" s="323"/>
      <c r="V24" s="323"/>
      <c r="W24" s="323"/>
      <c r="X24" s="323"/>
    </row>
    <row r="25" spans="1:24" ht="24.75" hidden="1" customHeight="1">
      <c r="A25" s="327"/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5"/>
      <c r="R25" s="5"/>
      <c r="S25" s="324"/>
      <c r="T25" s="324"/>
      <c r="U25" s="324"/>
      <c r="V25" s="324"/>
      <c r="W25" s="324"/>
      <c r="X25" s="324"/>
    </row>
    <row r="26" spans="1:24" ht="24.75" hidden="1" customHeight="1">
      <c r="A26" s="327"/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5"/>
      <c r="R26" s="5"/>
      <c r="S26" s="324"/>
      <c r="T26" s="324"/>
      <c r="U26" s="324"/>
      <c r="V26" s="324"/>
      <c r="W26" s="324"/>
      <c r="X26" s="324"/>
    </row>
    <row r="27" spans="1:24" ht="24.75" hidden="1" customHeight="1">
      <c r="A27" s="327"/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  <c r="Q27" s="5"/>
      <c r="R27" s="5"/>
      <c r="S27" s="324"/>
      <c r="T27" s="324"/>
      <c r="U27" s="324"/>
      <c r="V27" s="324"/>
      <c r="W27" s="324"/>
      <c r="X27" s="324"/>
    </row>
    <row r="28" spans="1:24" ht="24.75" hidden="1" customHeight="1">
      <c r="A28" s="328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5"/>
      <c r="R28" s="5"/>
      <c r="S28" s="325"/>
      <c r="T28" s="325"/>
      <c r="U28" s="325"/>
      <c r="V28" s="325"/>
      <c r="W28" s="325"/>
      <c r="X28" s="325"/>
    </row>
    <row r="29" spans="1:24" ht="24.75" customHeight="1">
      <c r="A29" s="342" t="s">
        <v>19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</row>
    <row r="30" spans="1:24" ht="24.75" customHeight="1">
      <c r="A30" s="317" t="s">
        <v>68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9"/>
    </row>
    <row r="31" spans="1:24">
      <c r="A31" s="326"/>
      <c r="B31" s="323"/>
      <c r="C31" s="323"/>
      <c r="D31" s="323"/>
      <c r="E31" s="32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5"/>
      <c r="R31" s="5"/>
      <c r="S31" s="323"/>
      <c r="T31" s="323"/>
      <c r="U31" s="323"/>
      <c r="V31" s="323"/>
      <c r="W31" s="323"/>
      <c r="X31" s="323"/>
    </row>
    <row r="32" spans="1:24">
      <c r="A32" s="327"/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  <c r="Q32" s="5"/>
      <c r="R32" s="5"/>
      <c r="S32" s="324"/>
      <c r="T32" s="324"/>
      <c r="U32" s="324"/>
      <c r="V32" s="324"/>
      <c r="W32" s="324"/>
      <c r="X32" s="324"/>
    </row>
    <row r="33" spans="1:24">
      <c r="A33" s="327"/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5"/>
      <c r="R33" s="5"/>
      <c r="S33" s="324"/>
      <c r="T33" s="324"/>
      <c r="U33" s="324"/>
      <c r="V33" s="324"/>
      <c r="W33" s="324"/>
      <c r="X33" s="324"/>
    </row>
    <row r="34" spans="1:24">
      <c r="A34" s="327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5"/>
      <c r="R34" s="5"/>
      <c r="S34" s="324"/>
      <c r="T34" s="324"/>
      <c r="U34" s="324"/>
      <c r="V34" s="324"/>
      <c r="W34" s="324"/>
      <c r="X34" s="324"/>
    </row>
    <row r="35" spans="1:24">
      <c r="A35" s="328"/>
      <c r="B35" s="325"/>
      <c r="C35" s="325"/>
      <c r="D35" s="325"/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5"/>
      <c r="R35" s="5"/>
      <c r="S35" s="325"/>
      <c r="T35" s="325"/>
      <c r="U35" s="325"/>
      <c r="V35" s="325"/>
      <c r="W35" s="325"/>
      <c r="X35" s="325"/>
    </row>
    <row r="36" spans="1:24" ht="24.75" customHeight="1">
      <c r="A36" s="317" t="s">
        <v>69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</row>
    <row r="37" spans="1:24">
      <c r="A37" s="326"/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5"/>
      <c r="R37" s="5"/>
      <c r="S37" s="323"/>
      <c r="T37" s="323"/>
      <c r="U37" s="323"/>
      <c r="V37" s="323"/>
      <c r="W37" s="323"/>
      <c r="X37" s="323"/>
    </row>
    <row r="38" spans="1:24">
      <c r="A38" s="327"/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5"/>
      <c r="R38" s="5"/>
      <c r="S38" s="324"/>
      <c r="T38" s="324"/>
      <c r="U38" s="324"/>
      <c r="V38" s="324"/>
      <c r="W38" s="324"/>
      <c r="X38" s="324"/>
    </row>
    <row r="39" spans="1:24">
      <c r="A39" s="327"/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5"/>
      <c r="R39" s="5"/>
      <c r="S39" s="324"/>
      <c r="T39" s="324"/>
      <c r="U39" s="324"/>
      <c r="V39" s="324"/>
      <c r="W39" s="324"/>
      <c r="X39" s="324"/>
    </row>
    <row r="40" spans="1:24">
      <c r="A40" s="327"/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5"/>
      <c r="R40" s="5"/>
      <c r="S40" s="324"/>
      <c r="T40" s="324"/>
      <c r="U40" s="324"/>
      <c r="V40" s="324"/>
      <c r="W40" s="324"/>
      <c r="X40" s="324"/>
    </row>
    <row r="41" spans="1:24">
      <c r="A41" s="328"/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5"/>
      <c r="R41" s="5"/>
      <c r="S41" s="325"/>
      <c r="T41" s="325"/>
      <c r="U41" s="325"/>
      <c r="V41" s="325"/>
      <c r="W41" s="325"/>
      <c r="X41" s="325"/>
    </row>
    <row r="42" spans="1:24" ht="24.75" customHeight="1">
      <c r="A42" s="317" t="s">
        <v>70</v>
      </c>
      <c r="B42" s="318"/>
      <c r="C42" s="318"/>
      <c r="D42" s="318"/>
      <c r="E42" s="318"/>
      <c r="F42" s="318"/>
      <c r="G42" s="318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</row>
    <row r="43" spans="1:24">
      <c r="A43" s="326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5"/>
      <c r="R43" s="5"/>
      <c r="S43" s="323"/>
      <c r="T43" s="323"/>
      <c r="U43" s="323"/>
      <c r="V43" s="323"/>
      <c r="W43" s="323"/>
      <c r="X43" s="323"/>
    </row>
    <row r="44" spans="1:24">
      <c r="A44" s="327"/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5"/>
      <c r="R44" s="5"/>
      <c r="S44" s="324"/>
      <c r="T44" s="324"/>
      <c r="U44" s="324"/>
      <c r="V44" s="324"/>
      <c r="W44" s="324"/>
      <c r="X44" s="324"/>
    </row>
    <row r="45" spans="1:24">
      <c r="A45" s="327"/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5"/>
      <c r="R45" s="5"/>
      <c r="S45" s="324"/>
      <c r="T45" s="324"/>
      <c r="U45" s="324"/>
      <c r="V45" s="324"/>
      <c r="W45" s="324"/>
      <c r="X45" s="324"/>
    </row>
    <row r="46" spans="1:24">
      <c r="A46" s="327"/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5"/>
      <c r="R46" s="5"/>
      <c r="S46" s="324"/>
      <c r="T46" s="324"/>
      <c r="U46" s="324"/>
      <c r="V46" s="324"/>
      <c r="W46" s="324"/>
      <c r="X46" s="324"/>
    </row>
    <row r="47" spans="1:24">
      <c r="A47" s="328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5"/>
      <c r="R47" s="5"/>
      <c r="S47" s="325"/>
      <c r="T47" s="325"/>
      <c r="U47" s="325"/>
      <c r="V47" s="325"/>
      <c r="W47" s="325"/>
      <c r="X47" s="325"/>
    </row>
  </sheetData>
  <mergeCells count="175">
    <mergeCell ref="W43:W47"/>
    <mergeCell ref="X43:X47"/>
    <mergeCell ref="A29:X29"/>
    <mergeCell ref="A36:X36"/>
    <mergeCell ref="A42:X42"/>
    <mergeCell ref="A30:X30"/>
    <mergeCell ref="W31:W35"/>
    <mergeCell ref="X31:X35"/>
    <mergeCell ref="T37:T41"/>
    <mergeCell ref="U37:U41"/>
    <mergeCell ref="V37:V41"/>
    <mergeCell ref="W37:W41"/>
    <mergeCell ref="X37:X41"/>
    <mergeCell ref="P43:P47"/>
    <mergeCell ref="S43:S47"/>
    <mergeCell ref="T31:T35"/>
    <mergeCell ref="U31:U35"/>
    <mergeCell ref="V31:V35"/>
    <mergeCell ref="T43:T47"/>
    <mergeCell ref="U43:U47"/>
    <mergeCell ref="V43:V47"/>
    <mergeCell ref="K43:K47"/>
    <mergeCell ref="L43:L47"/>
    <mergeCell ref="M43:M47"/>
    <mergeCell ref="N43:N47"/>
    <mergeCell ref="O43:O47"/>
    <mergeCell ref="F43:F47"/>
    <mergeCell ref="G43:G47"/>
    <mergeCell ref="H43:H47"/>
    <mergeCell ref="I43:I47"/>
    <mergeCell ref="J43:J47"/>
    <mergeCell ref="A43:A47"/>
    <mergeCell ref="B43:B47"/>
    <mergeCell ref="C43:C47"/>
    <mergeCell ref="D43:D47"/>
    <mergeCell ref="E43:E47"/>
    <mergeCell ref="N37:N41"/>
    <mergeCell ref="O37:O41"/>
    <mergeCell ref="P37:P41"/>
    <mergeCell ref="S37:S41"/>
    <mergeCell ref="P31:P35"/>
    <mergeCell ref="S31:S35"/>
    <mergeCell ref="A37:A41"/>
    <mergeCell ref="B37:B41"/>
    <mergeCell ref="C37:C41"/>
    <mergeCell ref="D37:D41"/>
    <mergeCell ref="E37:E41"/>
    <mergeCell ref="F37:F41"/>
    <mergeCell ref="G37:G41"/>
    <mergeCell ref="H37:H41"/>
    <mergeCell ref="I37:I41"/>
    <mergeCell ref="J37:J41"/>
    <mergeCell ref="K37:K41"/>
    <mergeCell ref="L37:L41"/>
    <mergeCell ref="M37:M41"/>
    <mergeCell ref="A31:A35"/>
    <mergeCell ref="B31:B35"/>
    <mergeCell ref="C31:C35"/>
    <mergeCell ref="D31:D35"/>
    <mergeCell ref="E31:E35"/>
    <mergeCell ref="P24:P28"/>
    <mergeCell ref="S24:S28"/>
    <mergeCell ref="T24:T28"/>
    <mergeCell ref="A23:X23"/>
    <mergeCell ref="A24:A28"/>
    <mergeCell ref="B24:B28"/>
    <mergeCell ref="F31:F35"/>
    <mergeCell ref="G31:G35"/>
    <mergeCell ref="H31:H35"/>
    <mergeCell ref="I31:I35"/>
    <mergeCell ref="J31:J35"/>
    <mergeCell ref="K31:K35"/>
    <mergeCell ref="L31:L35"/>
    <mergeCell ref="M31:M35"/>
    <mergeCell ref="N31:N35"/>
    <mergeCell ref="O18:O22"/>
    <mergeCell ref="P18:P22"/>
    <mergeCell ref="S18:S22"/>
    <mergeCell ref="T18:T22"/>
    <mergeCell ref="U18:U22"/>
    <mergeCell ref="A17:X17"/>
    <mergeCell ref="O31:O35"/>
    <mergeCell ref="U24:U28"/>
    <mergeCell ref="V24:V28"/>
    <mergeCell ref="W24:W28"/>
    <mergeCell ref="X24:X28"/>
    <mergeCell ref="V18:V22"/>
    <mergeCell ref="W18:W22"/>
    <mergeCell ref="X18:X22"/>
    <mergeCell ref="F24:F28"/>
    <mergeCell ref="G24:G28"/>
    <mergeCell ref="H24:H28"/>
    <mergeCell ref="I24:I28"/>
    <mergeCell ref="J24:J28"/>
    <mergeCell ref="K24:K28"/>
    <mergeCell ref="L24:L28"/>
    <mergeCell ref="M24:M28"/>
    <mergeCell ref="N24:N28"/>
    <mergeCell ref="O24:O28"/>
    <mergeCell ref="F18:F22"/>
    <mergeCell ref="G18:G22"/>
    <mergeCell ref="H18:H22"/>
    <mergeCell ref="I18:I22"/>
    <mergeCell ref="J18:J22"/>
    <mergeCell ref="K18:K22"/>
    <mergeCell ref="L18:L22"/>
    <mergeCell ref="M18:M22"/>
    <mergeCell ref="N18:N22"/>
    <mergeCell ref="A11:X11"/>
    <mergeCell ref="F6:F10"/>
    <mergeCell ref="G6:G10"/>
    <mergeCell ref="H6:H10"/>
    <mergeCell ref="I6:I10"/>
    <mergeCell ref="J6:J10"/>
    <mergeCell ref="K6:K10"/>
    <mergeCell ref="L6:L10"/>
    <mergeCell ref="W12:W16"/>
    <mergeCell ref="X12:X16"/>
    <mergeCell ref="L12:L16"/>
    <mergeCell ref="M12:M16"/>
    <mergeCell ref="N12:N16"/>
    <mergeCell ref="O12:O16"/>
    <mergeCell ref="P12:P16"/>
    <mergeCell ref="S12:S16"/>
    <mergeCell ref="T12:T16"/>
    <mergeCell ref="U12:U16"/>
    <mergeCell ref="V12:V16"/>
    <mergeCell ref="E18:E22"/>
    <mergeCell ref="M6:M10"/>
    <mergeCell ref="N6:N10"/>
    <mergeCell ref="O6:O10"/>
    <mergeCell ref="P6:P10"/>
    <mergeCell ref="S6:S10"/>
    <mergeCell ref="A1:X1"/>
    <mergeCell ref="F3:F4"/>
    <mergeCell ref="G3:G4"/>
    <mergeCell ref="L3:O3"/>
    <mergeCell ref="P3:P4"/>
    <mergeCell ref="Q3:Q4"/>
    <mergeCell ref="R3:R4"/>
    <mergeCell ref="S3:S4"/>
    <mergeCell ref="X3:X4"/>
    <mergeCell ref="T3:W3"/>
    <mergeCell ref="H3:K3"/>
    <mergeCell ref="X6:X10"/>
    <mergeCell ref="F12:F16"/>
    <mergeCell ref="G12:G16"/>
    <mergeCell ref="H12:H16"/>
    <mergeCell ref="I12:I16"/>
    <mergeCell ref="J12:J16"/>
    <mergeCell ref="K12:K16"/>
    <mergeCell ref="Y3:Y4"/>
    <mergeCell ref="A5:X5"/>
    <mergeCell ref="T6:T10"/>
    <mergeCell ref="U6:U10"/>
    <mergeCell ref="V6:V10"/>
    <mergeCell ref="W6:W10"/>
    <mergeCell ref="C24:C28"/>
    <mergeCell ref="D24:D28"/>
    <mergeCell ref="E24:E28"/>
    <mergeCell ref="A3:E3"/>
    <mergeCell ref="A6:A10"/>
    <mergeCell ref="B6:B10"/>
    <mergeCell ref="C6:C10"/>
    <mergeCell ref="D6:D10"/>
    <mergeCell ref="E6:E10"/>
    <mergeCell ref="A12:A16"/>
    <mergeCell ref="B12:B16"/>
    <mergeCell ref="C12:C16"/>
    <mergeCell ref="D12:D16"/>
    <mergeCell ref="E12:E16"/>
    <mergeCell ref="A18:A22"/>
    <mergeCell ref="B18:B22"/>
    <mergeCell ref="C18:C22"/>
    <mergeCell ref="D18:D2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M297"/>
  <sheetViews>
    <sheetView zoomScale="90" zoomScaleNormal="90" zoomScaleSheetLayoutView="70" workbookViewId="0">
      <pane xSplit="6" ySplit="4" topLeftCell="G16" activePane="bottomRight" state="frozen"/>
      <selection activeCell="G13" sqref="G13"/>
      <selection pane="topRight" activeCell="G13" sqref="G13"/>
      <selection pane="bottomLeft" activeCell="G13" sqref="G13"/>
      <selection pane="bottomRight" activeCell="Q18" sqref="Q18"/>
    </sheetView>
  </sheetViews>
  <sheetFormatPr defaultColWidth="9" defaultRowHeight="24.75"/>
  <cols>
    <col min="1" max="5" width="5.375" style="39" bestFit="1" customWidth="1"/>
    <col min="6" max="6" width="23.625" style="39" customWidth="1"/>
    <col min="7" max="7" width="32.625" style="39" customWidth="1"/>
    <col min="8" max="9" width="5.125" style="39" bestFit="1" customWidth="1"/>
    <col min="10" max="10" width="5.125" style="1" bestFit="1" customWidth="1"/>
    <col min="11" max="11" width="15.75" style="1" customWidth="1"/>
    <col min="12" max="13" width="5.125" style="39" bestFit="1" customWidth="1"/>
    <col min="14" max="14" width="5.125" style="1" bestFit="1" customWidth="1"/>
    <col min="15" max="15" width="16.375" style="1" customWidth="1"/>
    <col min="16" max="16" width="13.25" style="39" customWidth="1"/>
    <col min="17" max="17" width="39.75" style="39" customWidth="1"/>
    <col min="18" max="18" width="16.875" style="39" customWidth="1"/>
    <col min="19" max="19" width="19" style="39" customWidth="1"/>
    <col min="20" max="65" width="9" style="39"/>
    <col min="66" max="16384" width="9" style="1"/>
  </cols>
  <sheetData>
    <row r="1" spans="1:20" s="39" customFormat="1" ht="31.5">
      <c r="A1" s="183" t="s">
        <v>499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20" s="39" customFormat="1">
      <c r="A2" s="41" t="s">
        <v>52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 s="39" customFormat="1">
      <c r="A3" s="160" t="s">
        <v>53</v>
      </c>
      <c r="B3" s="160"/>
      <c r="C3" s="160"/>
      <c r="D3" s="160"/>
      <c r="E3" s="160"/>
      <c r="F3" s="137" t="s">
        <v>54</v>
      </c>
      <c r="G3" s="184" t="s">
        <v>78</v>
      </c>
      <c r="H3" s="155" t="s">
        <v>55</v>
      </c>
      <c r="I3" s="155"/>
      <c r="J3" s="155"/>
      <c r="K3" s="155"/>
      <c r="L3" s="137" t="s">
        <v>56</v>
      </c>
      <c r="M3" s="137"/>
      <c r="N3" s="137"/>
      <c r="O3" s="137"/>
      <c r="P3" s="137" t="s">
        <v>57</v>
      </c>
      <c r="Q3" s="137" t="s">
        <v>58</v>
      </c>
      <c r="R3" s="137" t="s">
        <v>59</v>
      </c>
      <c r="S3" s="137" t="s">
        <v>60</v>
      </c>
      <c r="T3" s="186"/>
    </row>
    <row r="4" spans="1:20" s="39" customFormat="1" ht="129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37"/>
      <c r="G4" s="185"/>
      <c r="H4" s="56" t="s">
        <v>16</v>
      </c>
      <c r="I4" s="56" t="s">
        <v>3</v>
      </c>
      <c r="J4" s="56" t="s">
        <v>18</v>
      </c>
      <c r="K4" s="69" t="s">
        <v>20</v>
      </c>
      <c r="L4" s="56" t="s">
        <v>16</v>
      </c>
      <c r="M4" s="56" t="s">
        <v>3</v>
      </c>
      <c r="N4" s="56" t="s">
        <v>18</v>
      </c>
      <c r="O4" s="69" t="s">
        <v>20</v>
      </c>
      <c r="P4" s="137"/>
      <c r="Q4" s="137"/>
      <c r="R4" s="137"/>
      <c r="S4" s="137"/>
      <c r="T4" s="186"/>
    </row>
    <row r="5" spans="1:20" s="40" customFormat="1">
      <c r="A5" s="138" t="s">
        <v>4</v>
      </c>
      <c r="B5" s="139"/>
      <c r="C5" s="139"/>
      <c r="D5" s="139"/>
      <c r="E5" s="139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</row>
    <row r="6" spans="1:20" ht="360">
      <c r="A6" s="79" t="s">
        <v>21</v>
      </c>
      <c r="B6" s="85"/>
      <c r="C6" s="85"/>
      <c r="D6" s="85"/>
      <c r="E6" s="85"/>
      <c r="F6" s="86" t="s">
        <v>332</v>
      </c>
      <c r="G6" s="57" t="s">
        <v>344</v>
      </c>
      <c r="H6" s="83">
        <v>4</v>
      </c>
      <c r="I6" s="83">
        <v>4</v>
      </c>
      <c r="J6" s="82">
        <f>SUM(H6*I6)</f>
        <v>16</v>
      </c>
      <c r="K6" s="82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83">
        <v>2</v>
      </c>
      <c r="M6" s="83">
        <v>2</v>
      </c>
      <c r="N6" s="82">
        <f>SUM(L6*M6)</f>
        <v>4</v>
      </c>
      <c r="O6" s="82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87" t="s">
        <v>164</v>
      </c>
      <c r="Q6" s="88" t="s">
        <v>349</v>
      </c>
      <c r="R6" s="89" t="s">
        <v>345</v>
      </c>
      <c r="S6" s="90" t="s">
        <v>346</v>
      </c>
      <c r="T6" s="80"/>
    </row>
    <row r="7" spans="1:20" s="39" customFormat="1">
      <c r="A7" s="152" t="s">
        <v>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4"/>
    </row>
    <row r="8" spans="1:20" ht="49.5">
      <c r="A8" s="131"/>
      <c r="B8" s="163" t="s">
        <v>21</v>
      </c>
      <c r="C8" s="131"/>
      <c r="D8" s="163"/>
      <c r="E8" s="131"/>
      <c r="F8" s="173" t="s">
        <v>333</v>
      </c>
      <c r="G8" s="173" t="s">
        <v>270</v>
      </c>
      <c r="H8" s="131">
        <v>5</v>
      </c>
      <c r="I8" s="131">
        <v>5</v>
      </c>
      <c r="J8" s="101">
        <f>SUM(H8*I8)</f>
        <v>25</v>
      </c>
      <c r="K8" s="100" t="str">
        <f>IF(J8&gt;19,"ความเสี่ยงสูงมาก",IF(J8&gt;9,"ความเสี่ยงสูง",IF(J8&gt;4,"ความเสี่ยงปานกลาง",IF(J8&gt;2,"ความเสี่ยงน้อย",IF(J8&lt;3,"ความเสี่ยงน้อยมาก")))))</f>
        <v>ความเสี่ยงสูงมาก</v>
      </c>
      <c r="L8" s="131">
        <v>2</v>
      </c>
      <c r="M8" s="131">
        <v>2</v>
      </c>
      <c r="N8" s="101">
        <f>SUM(L8*M8)</f>
        <v>4</v>
      </c>
      <c r="O8" s="100" t="str">
        <f>IF(N8&gt;19,"ความเสี่ยงสูงมาก",IF(N8&gt;9,"ความเสี่ยงสูง",IF(N8&gt;4,"ความเสี่ยงปานกลาง",IF(N8&gt;2,"ความเสี่ยงน้อย",IF(N8&lt;3,"ความเสี่ยงน้อยมาก")))))</f>
        <v>ความเสี่ยงน้อย</v>
      </c>
      <c r="P8" s="182" t="s">
        <v>164</v>
      </c>
      <c r="Q8" s="60" t="s">
        <v>271</v>
      </c>
      <c r="R8" s="66" t="s">
        <v>392</v>
      </c>
      <c r="S8" s="177" t="s">
        <v>390</v>
      </c>
      <c r="T8" s="80"/>
    </row>
    <row r="9" spans="1:20" ht="99">
      <c r="A9" s="131"/>
      <c r="B9" s="163"/>
      <c r="C9" s="131"/>
      <c r="D9" s="163"/>
      <c r="E9" s="131"/>
      <c r="F9" s="173"/>
      <c r="G9" s="173"/>
      <c r="H9" s="131"/>
      <c r="I9" s="131"/>
      <c r="J9" s="101"/>
      <c r="K9" s="100"/>
      <c r="L9" s="131"/>
      <c r="M9" s="131"/>
      <c r="N9" s="101"/>
      <c r="O9" s="100"/>
      <c r="P9" s="182"/>
      <c r="Q9" s="60" t="s">
        <v>273</v>
      </c>
      <c r="R9" s="178" t="s">
        <v>393</v>
      </c>
      <c r="S9" s="177"/>
      <c r="T9" s="80"/>
    </row>
    <row r="10" spans="1:20" ht="49.5">
      <c r="A10" s="131"/>
      <c r="B10" s="163"/>
      <c r="C10" s="131"/>
      <c r="D10" s="163"/>
      <c r="E10" s="131"/>
      <c r="F10" s="173"/>
      <c r="G10" s="173"/>
      <c r="H10" s="131"/>
      <c r="I10" s="131"/>
      <c r="J10" s="101"/>
      <c r="K10" s="100"/>
      <c r="L10" s="131"/>
      <c r="M10" s="131"/>
      <c r="N10" s="101"/>
      <c r="O10" s="100"/>
      <c r="P10" s="182"/>
      <c r="Q10" s="60" t="s">
        <v>275</v>
      </c>
      <c r="R10" s="178"/>
      <c r="S10" s="177"/>
      <c r="T10" s="80"/>
    </row>
    <row r="11" spans="1:20" ht="99">
      <c r="A11" s="131"/>
      <c r="B11" s="163"/>
      <c r="C11" s="131"/>
      <c r="D11" s="163"/>
      <c r="E11" s="131"/>
      <c r="F11" s="173"/>
      <c r="G11" s="173"/>
      <c r="H11" s="131"/>
      <c r="I11" s="131"/>
      <c r="J11" s="101"/>
      <c r="K11" s="100"/>
      <c r="L11" s="131"/>
      <c r="M11" s="131"/>
      <c r="N11" s="101"/>
      <c r="O11" s="100"/>
      <c r="P11" s="182"/>
      <c r="Q11" s="60" t="s">
        <v>394</v>
      </c>
      <c r="R11" s="178"/>
      <c r="S11" s="177"/>
      <c r="T11" s="80"/>
    </row>
    <row r="12" spans="1:20" ht="49.5">
      <c r="A12" s="131"/>
      <c r="B12" s="163"/>
      <c r="C12" s="131"/>
      <c r="D12" s="163"/>
      <c r="E12" s="131"/>
      <c r="F12" s="173"/>
      <c r="G12" s="173"/>
      <c r="H12" s="131"/>
      <c r="I12" s="131"/>
      <c r="J12" s="101"/>
      <c r="K12" s="100"/>
      <c r="L12" s="131"/>
      <c r="M12" s="131"/>
      <c r="N12" s="101"/>
      <c r="O12" s="100"/>
      <c r="P12" s="182"/>
      <c r="Q12" s="60" t="s">
        <v>395</v>
      </c>
      <c r="R12" s="66" t="s">
        <v>396</v>
      </c>
      <c r="S12" s="177"/>
      <c r="T12" s="80"/>
    </row>
    <row r="13" spans="1:20" ht="99">
      <c r="A13" s="121" t="s">
        <v>21</v>
      </c>
      <c r="B13" s="121"/>
      <c r="C13" s="121"/>
      <c r="D13" s="121"/>
      <c r="E13" s="121" t="s">
        <v>21</v>
      </c>
      <c r="F13" s="174" t="s">
        <v>224</v>
      </c>
      <c r="G13" s="174" t="s">
        <v>386</v>
      </c>
      <c r="H13" s="112">
        <v>5</v>
      </c>
      <c r="I13" s="112">
        <v>5</v>
      </c>
      <c r="J13" s="114">
        <f>SUM(H13*I13)</f>
        <v>25</v>
      </c>
      <c r="K13" s="127" t="str">
        <f>IF(J13&gt;19,"ความเสี่ยงสูงมาก",IF(J13&gt;9,"ความเสี่ยงสูง",IF(J13&gt;4,"ความเสี่ยงปานกลาง",IF(J13&gt;2,"ความเสี่ยงน้อย",IF(J13&lt;3,"ความเสี่ยงน้อยมาก")))))</f>
        <v>ความเสี่ยงสูงมาก</v>
      </c>
      <c r="L13" s="112">
        <v>1</v>
      </c>
      <c r="M13" s="112">
        <v>1</v>
      </c>
      <c r="N13" s="114">
        <f>SUM(L13*M13)</f>
        <v>1</v>
      </c>
      <c r="O13" s="127" t="str">
        <f>IF(N13&gt;19,"ความเสี่ยงสูงมาก",IF(N13&gt;9,"ความเสี่ยงสูง",IF(N13&gt;4,"ความเสี่ยงปานกลาง",IF(N13&gt;2,"ความเสี่ยงน้อย",IF(N13&lt;3,"ความเสี่ยงน้อยมาก")))))</f>
        <v>ความเสี่ยงน้อยมาก</v>
      </c>
      <c r="P13" s="164" t="s">
        <v>164</v>
      </c>
      <c r="Q13" s="60" t="s">
        <v>280</v>
      </c>
      <c r="R13" s="179" t="s">
        <v>387</v>
      </c>
      <c r="S13" s="167" t="s">
        <v>391</v>
      </c>
      <c r="T13" s="80"/>
    </row>
    <row r="14" spans="1:20" ht="99">
      <c r="A14" s="122"/>
      <c r="B14" s="122"/>
      <c r="C14" s="122"/>
      <c r="D14" s="122"/>
      <c r="E14" s="122"/>
      <c r="F14" s="175"/>
      <c r="G14" s="175"/>
      <c r="H14" s="113"/>
      <c r="I14" s="113"/>
      <c r="J14" s="115"/>
      <c r="K14" s="128"/>
      <c r="L14" s="113"/>
      <c r="M14" s="113"/>
      <c r="N14" s="115"/>
      <c r="O14" s="128"/>
      <c r="P14" s="165"/>
      <c r="Q14" s="60" t="s">
        <v>283</v>
      </c>
      <c r="R14" s="180"/>
      <c r="S14" s="168"/>
      <c r="T14" s="80"/>
    </row>
    <row r="15" spans="1:20" ht="99">
      <c r="A15" s="123"/>
      <c r="B15" s="123"/>
      <c r="C15" s="123"/>
      <c r="D15" s="123"/>
      <c r="E15" s="123"/>
      <c r="F15" s="176"/>
      <c r="G15" s="176"/>
      <c r="H15" s="105"/>
      <c r="I15" s="105"/>
      <c r="J15" s="116"/>
      <c r="K15" s="129"/>
      <c r="L15" s="105"/>
      <c r="M15" s="105"/>
      <c r="N15" s="116"/>
      <c r="O15" s="129"/>
      <c r="P15" s="166"/>
      <c r="Q15" s="60" t="s">
        <v>284</v>
      </c>
      <c r="R15" s="181"/>
      <c r="S15" s="169"/>
      <c r="T15" s="80"/>
    </row>
    <row r="16" spans="1:20">
      <c r="A16" s="163"/>
      <c r="B16" s="163"/>
      <c r="C16" s="163"/>
      <c r="D16" s="163" t="s">
        <v>21</v>
      </c>
      <c r="E16" s="163"/>
      <c r="F16" s="173" t="s">
        <v>429</v>
      </c>
      <c r="G16" s="173" t="s">
        <v>398</v>
      </c>
      <c r="H16" s="131">
        <v>4</v>
      </c>
      <c r="I16" s="131">
        <v>4</v>
      </c>
      <c r="J16" s="101">
        <f>SUM(H16*I16)</f>
        <v>16</v>
      </c>
      <c r="K16" s="100" t="str">
        <f>IF(J16&gt;19,"ความเสี่ยงสูงมาก",IF(J16&gt;9,"ความเสี่ยงสูง",IF(J16&gt;4,"ความเสี่ยงปานกลาง",IF(J16&gt;2,"ความเสี่ยงน้อย",IF(J16&lt;3,"ความเสี่ยงน้อยมาก")))))</f>
        <v>ความเสี่ยงสูง</v>
      </c>
      <c r="L16" s="131">
        <v>1</v>
      </c>
      <c r="M16" s="131">
        <v>1</v>
      </c>
      <c r="N16" s="101">
        <f>SUM(L16*M16)</f>
        <v>1</v>
      </c>
      <c r="O16" s="100" t="str">
        <f>IF(N16&gt;19,"ความเสี่ยงสูงมาก",IF(N16&gt;9,"ความเสี่ยงสูง",IF(N16&gt;4,"ความเสี่ยงปานกลาง",IF(N16&gt;2,"ความเสี่ยงน้อย",IF(N16&lt;3,"ความเสี่ยงน้อยมาก")))))</f>
        <v>ความเสี่ยงน้อยมาก</v>
      </c>
      <c r="P16" s="182" t="s">
        <v>164</v>
      </c>
      <c r="Q16" s="60" t="s">
        <v>330</v>
      </c>
      <c r="R16" s="178" t="s">
        <v>345</v>
      </c>
      <c r="S16" s="177" t="s">
        <v>486</v>
      </c>
      <c r="T16" s="80"/>
    </row>
    <row r="17" spans="1:20" ht="49.5">
      <c r="A17" s="163"/>
      <c r="B17" s="163"/>
      <c r="C17" s="163"/>
      <c r="D17" s="163"/>
      <c r="E17" s="163"/>
      <c r="F17" s="173"/>
      <c r="G17" s="173"/>
      <c r="H17" s="131"/>
      <c r="I17" s="131"/>
      <c r="J17" s="101"/>
      <c r="K17" s="100"/>
      <c r="L17" s="131"/>
      <c r="M17" s="131"/>
      <c r="N17" s="101"/>
      <c r="O17" s="100"/>
      <c r="P17" s="182"/>
      <c r="Q17" s="60" t="s">
        <v>295</v>
      </c>
      <c r="R17" s="178"/>
      <c r="S17" s="177"/>
      <c r="T17" s="65"/>
    </row>
    <row r="18" spans="1:20" ht="79.5" customHeight="1">
      <c r="A18" s="163"/>
      <c r="B18" s="163"/>
      <c r="C18" s="163"/>
      <c r="D18" s="163"/>
      <c r="E18" s="163"/>
      <c r="F18" s="173"/>
      <c r="G18" s="173"/>
      <c r="H18" s="131"/>
      <c r="I18" s="131"/>
      <c r="J18" s="101"/>
      <c r="K18" s="100"/>
      <c r="L18" s="131"/>
      <c r="M18" s="131"/>
      <c r="N18" s="101"/>
      <c r="O18" s="100"/>
      <c r="P18" s="182"/>
      <c r="Q18" s="60" t="s">
        <v>504</v>
      </c>
      <c r="R18" s="178"/>
      <c r="S18" s="177"/>
      <c r="T18" s="65"/>
    </row>
    <row r="19" spans="1:20" s="39" customFormat="1">
      <c r="A19" s="150" t="s">
        <v>10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61"/>
    </row>
    <row r="20" spans="1:20" ht="49.5">
      <c r="A20" s="121"/>
      <c r="B20" s="121"/>
      <c r="C20" s="121"/>
      <c r="D20" s="121"/>
      <c r="E20" s="121" t="s">
        <v>21</v>
      </c>
      <c r="F20" s="174" t="s">
        <v>406</v>
      </c>
      <c r="G20" s="174" t="s">
        <v>430</v>
      </c>
      <c r="H20" s="124">
        <v>2</v>
      </c>
      <c r="I20" s="124">
        <v>5</v>
      </c>
      <c r="J20" s="114">
        <f>SUM(H20*I20)</f>
        <v>10</v>
      </c>
      <c r="K20" s="114" t="str">
        <f>IF(J20&gt;19,"ความเสี่ยงสูงมาก",IF(J20&gt;9,"ความเสี่ยงสูง",IF(J20&gt;4,"ความเสี่ยงปานกลาง",IF(J20&gt;2,"ความเสี่ยงน้อย",IF(J20&lt;3,"ความเสี่ยงน้อยมาก")))))</f>
        <v>ความเสี่ยงสูง</v>
      </c>
      <c r="L20" s="124">
        <v>2</v>
      </c>
      <c r="M20" s="124">
        <v>4</v>
      </c>
      <c r="N20" s="114">
        <f>SUM(L20*M20)</f>
        <v>8</v>
      </c>
      <c r="O20" s="114" t="str">
        <f>IF(N20&gt;19,"ความเสี่ยงสูงมาก",IF(N20&gt;9,"ความเสี่ยงสูง",IF(N20&gt;4,"ความเสี่ยงปานกลาง",IF(N20&gt;2,"ความเสี่ยงน้อย",IF(N20&lt;3,"ความเสี่ยงน้อยมาก")))))</f>
        <v>ความเสี่ยงปานกลาง</v>
      </c>
      <c r="P20" s="164" t="s">
        <v>405</v>
      </c>
      <c r="Q20" s="62" t="s">
        <v>300</v>
      </c>
      <c r="R20" s="170" t="s">
        <v>345</v>
      </c>
      <c r="S20" s="167" t="s">
        <v>487</v>
      </c>
      <c r="T20" s="80"/>
    </row>
    <row r="21" spans="1:20" ht="49.5">
      <c r="A21" s="122"/>
      <c r="B21" s="122"/>
      <c r="C21" s="122"/>
      <c r="D21" s="122"/>
      <c r="E21" s="122"/>
      <c r="F21" s="175"/>
      <c r="G21" s="175"/>
      <c r="H21" s="125"/>
      <c r="I21" s="125"/>
      <c r="J21" s="115"/>
      <c r="K21" s="115"/>
      <c r="L21" s="125"/>
      <c r="M21" s="125"/>
      <c r="N21" s="115"/>
      <c r="O21" s="115"/>
      <c r="P21" s="165"/>
      <c r="Q21" s="62" t="s">
        <v>507</v>
      </c>
      <c r="R21" s="171"/>
      <c r="S21" s="168"/>
      <c r="T21" s="80"/>
    </row>
    <row r="22" spans="1:20" ht="74.25">
      <c r="A22" s="123"/>
      <c r="B22" s="123"/>
      <c r="C22" s="123"/>
      <c r="D22" s="123"/>
      <c r="E22" s="123"/>
      <c r="F22" s="176"/>
      <c r="G22" s="176"/>
      <c r="H22" s="126"/>
      <c r="I22" s="126"/>
      <c r="J22" s="116"/>
      <c r="K22" s="116"/>
      <c r="L22" s="126"/>
      <c r="M22" s="126"/>
      <c r="N22" s="116"/>
      <c r="O22" s="116"/>
      <c r="P22" s="166"/>
      <c r="Q22" s="62" t="s">
        <v>302</v>
      </c>
      <c r="R22" s="172"/>
      <c r="S22" s="169"/>
      <c r="T22" s="80"/>
    </row>
    <row r="23" spans="1:20" ht="99" customHeight="1">
      <c r="A23" s="131"/>
      <c r="B23" s="131"/>
      <c r="C23" s="131"/>
      <c r="D23" s="131"/>
      <c r="E23" s="163" t="s">
        <v>21</v>
      </c>
      <c r="F23" s="173" t="s">
        <v>407</v>
      </c>
      <c r="G23" s="173" t="s">
        <v>303</v>
      </c>
      <c r="H23" s="102">
        <v>3</v>
      </c>
      <c r="I23" s="102">
        <v>4</v>
      </c>
      <c r="J23" s="101">
        <f>SUM(H23*I23)</f>
        <v>12</v>
      </c>
      <c r="K23" s="101" t="str">
        <f>IF(J23&gt;19,"ความเสี่ยงสูงมาก",IF(J23&gt;9,"ความเสี่ยงสูง",IF(J23&gt;4,"ความเสี่ยงปานกลาง",IF(J23&gt;2,"ความเสี่ยงน้อย",IF(J23&lt;3,"ความเสี่ยงน้อยมาก")))))</f>
        <v>ความเสี่ยงสูง</v>
      </c>
      <c r="L23" s="102">
        <v>3</v>
      </c>
      <c r="M23" s="102">
        <v>3</v>
      </c>
      <c r="N23" s="101">
        <f>SUM(L23*M23)</f>
        <v>9</v>
      </c>
      <c r="O23" s="101" t="str">
        <f>IF(N23&gt;19,"ความเสี่ยงสูงมาก",IF(N23&gt;9,"ความเสี่ยงสูง",IF(N23&gt;4,"ความเสี่ยงปานกลาง",IF(N23&gt;2,"ความเสี่ยงน้อย",IF(N23&lt;3,"ความเสี่ยงน้อยมาก")))))</f>
        <v>ความเสี่ยงปานกลาง</v>
      </c>
      <c r="P23" s="182" t="s">
        <v>164</v>
      </c>
      <c r="Q23" s="62" t="s">
        <v>351</v>
      </c>
      <c r="R23" s="61" t="s">
        <v>352</v>
      </c>
      <c r="S23" s="191" t="s">
        <v>364</v>
      </c>
      <c r="T23" s="80"/>
    </row>
    <row r="24" spans="1:20" ht="49.5">
      <c r="A24" s="131"/>
      <c r="B24" s="131"/>
      <c r="C24" s="131"/>
      <c r="D24" s="131"/>
      <c r="E24" s="163"/>
      <c r="F24" s="173"/>
      <c r="G24" s="173"/>
      <c r="H24" s="102"/>
      <c r="I24" s="102"/>
      <c r="J24" s="101"/>
      <c r="K24" s="101"/>
      <c r="L24" s="102"/>
      <c r="M24" s="102"/>
      <c r="N24" s="101"/>
      <c r="O24" s="101"/>
      <c r="P24" s="182"/>
      <c r="Q24" s="62" t="s">
        <v>353</v>
      </c>
      <c r="R24" s="61" t="s">
        <v>352</v>
      </c>
      <c r="S24" s="191"/>
      <c r="T24" s="80"/>
    </row>
    <row r="25" spans="1:20" ht="49.5">
      <c r="A25" s="131"/>
      <c r="B25" s="131"/>
      <c r="C25" s="131"/>
      <c r="D25" s="131"/>
      <c r="E25" s="163"/>
      <c r="F25" s="173"/>
      <c r="G25" s="173"/>
      <c r="H25" s="102"/>
      <c r="I25" s="102"/>
      <c r="J25" s="101"/>
      <c r="K25" s="101"/>
      <c r="L25" s="102"/>
      <c r="M25" s="102"/>
      <c r="N25" s="101"/>
      <c r="O25" s="101"/>
      <c r="P25" s="182"/>
      <c r="Q25" s="62" t="s">
        <v>354</v>
      </c>
      <c r="R25" s="61" t="s">
        <v>355</v>
      </c>
      <c r="S25" s="191"/>
      <c r="T25" s="80"/>
    </row>
    <row r="26" spans="1:20" ht="49.5">
      <c r="A26" s="131"/>
      <c r="B26" s="131"/>
      <c r="C26" s="131"/>
      <c r="D26" s="131"/>
      <c r="E26" s="163"/>
      <c r="F26" s="173"/>
      <c r="G26" s="173"/>
      <c r="H26" s="102"/>
      <c r="I26" s="102"/>
      <c r="J26" s="101"/>
      <c r="K26" s="101"/>
      <c r="L26" s="102"/>
      <c r="M26" s="102"/>
      <c r="N26" s="101"/>
      <c r="O26" s="101"/>
      <c r="P26" s="182"/>
      <c r="Q26" s="62" t="s">
        <v>356</v>
      </c>
      <c r="R26" s="61" t="s">
        <v>357</v>
      </c>
      <c r="S26" s="191"/>
      <c r="T26" s="80"/>
    </row>
    <row r="27" spans="1:20" ht="49.5">
      <c r="A27" s="131"/>
      <c r="B27" s="131"/>
      <c r="C27" s="131"/>
      <c r="D27" s="131"/>
      <c r="E27" s="163"/>
      <c r="F27" s="173"/>
      <c r="G27" s="173"/>
      <c r="H27" s="102"/>
      <c r="I27" s="102"/>
      <c r="J27" s="101"/>
      <c r="K27" s="101"/>
      <c r="L27" s="102"/>
      <c r="M27" s="102"/>
      <c r="N27" s="101"/>
      <c r="O27" s="101"/>
      <c r="P27" s="182"/>
      <c r="Q27" s="62" t="s">
        <v>358</v>
      </c>
      <c r="R27" s="61" t="s">
        <v>359</v>
      </c>
      <c r="S27" s="191"/>
      <c r="T27" s="80"/>
    </row>
    <row r="28" spans="1:20" ht="49.5">
      <c r="A28" s="131"/>
      <c r="B28" s="131"/>
      <c r="C28" s="131"/>
      <c r="D28" s="131"/>
      <c r="E28" s="163"/>
      <c r="F28" s="173"/>
      <c r="G28" s="173"/>
      <c r="H28" s="102"/>
      <c r="I28" s="102"/>
      <c r="J28" s="101"/>
      <c r="K28" s="101"/>
      <c r="L28" s="102"/>
      <c r="M28" s="102"/>
      <c r="N28" s="101"/>
      <c r="O28" s="101"/>
      <c r="P28" s="182"/>
      <c r="Q28" s="62" t="s">
        <v>360</v>
      </c>
      <c r="R28" s="61" t="s">
        <v>361</v>
      </c>
      <c r="S28" s="191"/>
      <c r="T28" s="80"/>
    </row>
    <row r="29" spans="1:20" ht="49.5">
      <c r="A29" s="112"/>
      <c r="B29" s="112"/>
      <c r="C29" s="112"/>
      <c r="D29" s="112"/>
      <c r="E29" s="121"/>
      <c r="F29" s="174"/>
      <c r="G29" s="174"/>
      <c r="H29" s="124"/>
      <c r="I29" s="124"/>
      <c r="J29" s="114"/>
      <c r="K29" s="114"/>
      <c r="L29" s="124"/>
      <c r="M29" s="124"/>
      <c r="N29" s="114"/>
      <c r="O29" s="114"/>
      <c r="P29" s="164"/>
      <c r="Q29" s="68" t="s">
        <v>362</v>
      </c>
      <c r="R29" s="84" t="s">
        <v>363</v>
      </c>
      <c r="S29" s="192"/>
      <c r="T29" s="80"/>
    </row>
    <row r="30" spans="1:20" s="39" customFormat="1">
      <c r="A30" s="188" t="s">
        <v>11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90"/>
    </row>
    <row r="31" spans="1:20" ht="74.25">
      <c r="A31" s="121"/>
      <c r="B31" s="121"/>
      <c r="C31" s="121"/>
      <c r="D31" s="121"/>
      <c r="E31" s="121" t="s">
        <v>21</v>
      </c>
      <c r="F31" s="174" t="s">
        <v>317</v>
      </c>
      <c r="G31" s="174" t="s">
        <v>365</v>
      </c>
      <c r="H31" s="112">
        <v>4</v>
      </c>
      <c r="I31" s="112">
        <v>4</v>
      </c>
      <c r="J31" s="114">
        <f>SUM(H31*I31)</f>
        <v>16</v>
      </c>
      <c r="K31" s="127" t="str">
        <f>IF(J31&gt;19,"ความเสี่ยงสูงมาก",IF(J31&gt;9,"ความเสี่ยงสูง",IF(J31&gt;4,"ความเสี่ยงปานกลาง",IF(J31&gt;2,"ความเสี่ยงน้อย",IF(J31&lt;3,"ความเสี่ยงน้อยมาก")))))</f>
        <v>ความเสี่ยงสูง</v>
      </c>
      <c r="L31" s="112">
        <v>3</v>
      </c>
      <c r="M31" s="112">
        <v>3</v>
      </c>
      <c r="N31" s="114">
        <f>SUM(L31*M31)</f>
        <v>9</v>
      </c>
      <c r="O31" s="127" t="str">
        <f>IF(N31&gt;19,"ความเสี่ยงสูงมาก",IF(N31&gt;9,"ความเสี่ยงสูง",IF(N31&gt;4,"ความเสี่ยงปานกลาง",IF(N31&gt;2,"ความเสี่ยงน้อย",IF(N31&lt;3,"ความเสี่ยงน้อยมาก")))))</f>
        <v>ความเสี่ยงปานกลาง</v>
      </c>
      <c r="P31" s="164" t="s">
        <v>164</v>
      </c>
      <c r="Q31" s="60" t="s">
        <v>511</v>
      </c>
      <c r="R31" s="170" t="s">
        <v>345</v>
      </c>
      <c r="S31" s="167" t="s">
        <v>366</v>
      </c>
      <c r="T31" s="80"/>
    </row>
    <row r="32" spans="1:20" ht="74.25">
      <c r="A32" s="122"/>
      <c r="B32" s="122"/>
      <c r="C32" s="122"/>
      <c r="D32" s="122"/>
      <c r="E32" s="122"/>
      <c r="F32" s="175"/>
      <c r="G32" s="175"/>
      <c r="H32" s="113"/>
      <c r="I32" s="113"/>
      <c r="J32" s="115"/>
      <c r="K32" s="128"/>
      <c r="L32" s="113"/>
      <c r="M32" s="113"/>
      <c r="N32" s="115"/>
      <c r="O32" s="128"/>
      <c r="P32" s="165"/>
      <c r="Q32" s="60" t="s">
        <v>510</v>
      </c>
      <c r="R32" s="171"/>
      <c r="S32" s="168"/>
      <c r="T32" s="65"/>
    </row>
    <row r="33" spans="1:20" ht="74.25">
      <c r="A33" s="123"/>
      <c r="B33" s="123"/>
      <c r="C33" s="123"/>
      <c r="D33" s="123"/>
      <c r="E33" s="123"/>
      <c r="F33" s="176"/>
      <c r="G33" s="176"/>
      <c r="H33" s="105"/>
      <c r="I33" s="105"/>
      <c r="J33" s="116"/>
      <c r="K33" s="129"/>
      <c r="L33" s="105"/>
      <c r="M33" s="105"/>
      <c r="N33" s="116"/>
      <c r="O33" s="129"/>
      <c r="P33" s="166"/>
      <c r="Q33" s="60" t="s">
        <v>509</v>
      </c>
      <c r="R33" s="172"/>
      <c r="S33" s="169"/>
      <c r="T33" s="65"/>
    </row>
    <row r="34" spans="1:20" s="39" customFormat="1">
      <c r="A34" s="187" t="s">
        <v>19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</row>
    <row r="35" spans="1:20">
      <c r="A35" s="163"/>
      <c r="B35" s="163"/>
      <c r="C35" s="163"/>
      <c r="D35" s="163"/>
      <c r="E35" s="163" t="s">
        <v>21</v>
      </c>
      <c r="F35" s="173" t="s">
        <v>321</v>
      </c>
      <c r="G35" s="173" t="s">
        <v>383</v>
      </c>
      <c r="H35" s="112">
        <v>4</v>
      </c>
      <c r="I35" s="112">
        <v>3</v>
      </c>
      <c r="J35" s="114">
        <f>SUM(H35*I35)</f>
        <v>12</v>
      </c>
      <c r="K35" s="127" t="str">
        <f>IF(J35&gt;19,"ความเสี่ยงสูงมาก",IF(J35&gt;9,"ความเสี่ยงสูง",IF(J35&gt;4,"ความเสี่ยงปานกลาง",IF(J35&gt;2,"ความเสี่ยงน้อย",IF(J35&lt;3,"ความเสี่ยงน้อยมาก")))))</f>
        <v>ความเสี่ยงสูง</v>
      </c>
      <c r="L35" s="112">
        <v>3</v>
      </c>
      <c r="M35" s="112">
        <v>1</v>
      </c>
      <c r="N35" s="114">
        <f>SUM(L35*M35)</f>
        <v>3</v>
      </c>
      <c r="O35" s="127" t="str">
        <f>IF(N35&gt;19,"ความเสี่ยงสูงมาก",IF(N35&gt;9,"ความเสี่ยงสูง",IF(N35&gt;4,"ความเสี่ยงปานกลาง",IF(N35&gt;2,"ความเสี่ยงน้อย",IF(N35&lt;3,"ความเสี่ยงน้อยมาก")))))</f>
        <v>ความเสี่ยงน้อย</v>
      </c>
      <c r="P35" s="164" t="s">
        <v>164</v>
      </c>
      <c r="Q35" s="60" t="s">
        <v>514</v>
      </c>
      <c r="R35" s="170" t="s">
        <v>345</v>
      </c>
      <c r="S35" s="167" t="s">
        <v>384</v>
      </c>
      <c r="T35" s="65"/>
    </row>
    <row r="36" spans="1:20" s="39" customFormat="1" ht="49.5">
      <c r="A36" s="163"/>
      <c r="B36" s="163"/>
      <c r="C36" s="163"/>
      <c r="D36" s="163"/>
      <c r="E36" s="163"/>
      <c r="F36" s="173"/>
      <c r="G36" s="173"/>
      <c r="H36" s="113"/>
      <c r="I36" s="113"/>
      <c r="J36" s="115"/>
      <c r="K36" s="128"/>
      <c r="L36" s="113"/>
      <c r="M36" s="113"/>
      <c r="N36" s="115"/>
      <c r="O36" s="128"/>
      <c r="P36" s="165"/>
      <c r="Q36" s="95" t="s">
        <v>513</v>
      </c>
      <c r="R36" s="171"/>
      <c r="S36" s="168"/>
    </row>
    <row r="37" spans="1:20" s="39" customFormat="1" ht="49.5">
      <c r="A37" s="163"/>
      <c r="B37" s="163"/>
      <c r="C37" s="163"/>
      <c r="D37" s="163"/>
      <c r="E37" s="163"/>
      <c r="F37" s="173"/>
      <c r="G37" s="173"/>
      <c r="H37" s="105"/>
      <c r="I37" s="105"/>
      <c r="J37" s="116"/>
      <c r="K37" s="129"/>
      <c r="L37" s="105"/>
      <c r="M37" s="105"/>
      <c r="N37" s="116"/>
      <c r="O37" s="129"/>
      <c r="P37" s="166"/>
      <c r="Q37" s="95" t="s">
        <v>512</v>
      </c>
      <c r="R37" s="172"/>
      <c r="S37" s="169"/>
    </row>
    <row r="38" spans="1:20" s="39" customFormat="1"/>
    <row r="39" spans="1:20" s="39" customFormat="1"/>
    <row r="40" spans="1:20" s="39" customFormat="1"/>
    <row r="41" spans="1:20" s="39" customFormat="1"/>
    <row r="42" spans="1:20" s="39" customFormat="1"/>
    <row r="43" spans="1:20" s="39" customFormat="1"/>
    <row r="44" spans="1:20" s="39" customFormat="1"/>
    <row r="45" spans="1:20" s="39" customFormat="1"/>
    <row r="46" spans="1:20" s="39" customFormat="1"/>
    <row r="47" spans="1:20" s="39" customFormat="1"/>
    <row r="48" spans="1:20" s="39" customFormat="1"/>
    <row r="49" s="39" customFormat="1"/>
    <row r="50" s="39" customFormat="1"/>
    <row r="51" s="39" customFormat="1"/>
    <row r="52" s="39" customFormat="1"/>
    <row r="53" s="39" customFormat="1"/>
    <row r="54" s="39" customFormat="1"/>
    <row r="55" s="39" customFormat="1"/>
    <row r="56" s="39" customFormat="1"/>
    <row r="57" s="39" customFormat="1"/>
    <row r="58" s="39" customFormat="1"/>
    <row r="59" s="39" customFormat="1"/>
    <row r="60" s="39" customFormat="1"/>
    <row r="61" s="39" customFormat="1"/>
    <row r="62" s="39" customFormat="1"/>
    <row r="63" s="39" customFormat="1"/>
    <row r="64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</sheetData>
  <mergeCells count="141">
    <mergeCell ref="T3:T4"/>
    <mergeCell ref="A5:E5"/>
    <mergeCell ref="A34:S34"/>
    <mergeCell ref="A7:S7"/>
    <mergeCell ref="S3:S4"/>
    <mergeCell ref="P8:P12"/>
    <mergeCell ref="S8:S12"/>
    <mergeCell ref="R9:R11"/>
    <mergeCell ref="A30:S30"/>
    <mergeCell ref="A19:S19"/>
    <mergeCell ref="K8:K12"/>
    <mergeCell ref="L8:L12"/>
    <mergeCell ref="M8:M12"/>
    <mergeCell ref="N8:N12"/>
    <mergeCell ref="O8:O12"/>
    <mergeCell ref="F8:F12"/>
    <mergeCell ref="A8:A12"/>
    <mergeCell ref="B8:B12"/>
    <mergeCell ref="C8:C12"/>
    <mergeCell ref="D8:D12"/>
    <mergeCell ref="E8:E12"/>
    <mergeCell ref="S23:S29"/>
    <mergeCell ref="J23:J29"/>
    <mergeCell ref="K23:K29"/>
    <mergeCell ref="A1:S1"/>
    <mergeCell ref="A3:E3"/>
    <mergeCell ref="F3:F4"/>
    <mergeCell ref="G3:G4"/>
    <mergeCell ref="H3:K3"/>
    <mergeCell ref="L3:O3"/>
    <mergeCell ref="P3:P4"/>
    <mergeCell ref="Q3:Q4"/>
    <mergeCell ref="R3:R4"/>
    <mergeCell ref="G8:G12"/>
    <mergeCell ref="H8:H12"/>
    <mergeCell ref="I8:I12"/>
    <mergeCell ref="J8:J12"/>
    <mergeCell ref="O13:O15"/>
    <mergeCell ref="O16:O18"/>
    <mergeCell ref="P16:P18"/>
    <mergeCell ref="H20:H22"/>
    <mergeCell ref="I20:I22"/>
    <mergeCell ref="J20:J22"/>
    <mergeCell ref="L20:L22"/>
    <mergeCell ref="M20:M22"/>
    <mergeCell ref="N20:N22"/>
    <mergeCell ref="O20:O22"/>
    <mergeCell ref="L13:L15"/>
    <mergeCell ref="N13:N15"/>
    <mergeCell ref="A23:A29"/>
    <mergeCell ref="B23:B29"/>
    <mergeCell ref="C23:C29"/>
    <mergeCell ref="D23:D29"/>
    <mergeCell ref="E23:E29"/>
    <mergeCell ref="E20:E22"/>
    <mergeCell ref="D20:D22"/>
    <mergeCell ref="C20:C22"/>
    <mergeCell ref="B20:B22"/>
    <mergeCell ref="A20:A22"/>
    <mergeCell ref="P13:P15"/>
    <mergeCell ref="S13:S15"/>
    <mergeCell ref="R13:R15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M13:M15"/>
    <mergeCell ref="J13:J15"/>
    <mergeCell ref="K13:K15"/>
    <mergeCell ref="A13:A15"/>
    <mergeCell ref="B13:B15"/>
    <mergeCell ref="C13:C15"/>
    <mergeCell ref="D13:D15"/>
    <mergeCell ref="E13:E15"/>
    <mergeCell ref="P20:P22"/>
    <mergeCell ref="S20:S22"/>
    <mergeCell ref="R20:R22"/>
    <mergeCell ref="O31:O33"/>
    <mergeCell ref="P31:P33"/>
    <mergeCell ref="R31:R33"/>
    <mergeCell ref="S31:S33"/>
    <mergeCell ref="K20:K22"/>
    <mergeCell ref="S16:S18"/>
    <mergeCell ref="R16:R18"/>
    <mergeCell ref="M23:M29"/>
    <mergeCell ref="N23:N29"/>
    <mergeCell ref="O23:O29"/>
    <mergeCell ref="L23:L29"/>
    <mergeCell ref="P23:P29"/>
    <mergeCell ref="H31:H33"/>
    <mergeCell ref="I31:I33"/>
    <mergeCell ref="J31:J33"/>
    <mergeCell ref="K31:K33"/>
    <mergeCell ref="L31:L33"/>
    <mergeCell ref="M31:M33"/>
    <mergeCell ref="N31:N33"/>
    <mergeCell ref="F13:F15"/>
    <mergeCell ref="G13:G15"/>
    <mergeCell ref="H13:H15"/>
    <mergeCell ref="I13:I15"/>
    <mergeCell ref="N16:N18"/>
    <mergeCell ref="G31:G33"/>
    <mergeCell ref="F20:F22"/>
    <mergeCell ref="G20:G22"/>
    <mergeCell ref="F23:F29"/>
    <mergeCell ref="G23:G29"/>
    <mergeCell ref="H23:H29"/>
    <mergeCell ref="I23:I29"/>
    <mergeCell ref="E35:E37"/>
    <mergeCell ref="A35:A37"/>
    <mergeCell ref="B35:B37"/>
    <mergeCell ref="C35:C37"/>
    <mergeCell ref="D35:D37"/>
    <mergeCell ref="C31:C33"/>
    <mergeCell ref="B31:B33"/>
    <mergeCell ref="A31:A33"/>
    <mergeCell ref="F31:F33"/>
    <mergeCell ref="E31:E33"/>
    <mergeCell ref="D31:D33"/>
    <mergeCell ref="P35:P37"/>
    <mergeCell ref="S35:S37"/>
    <mergeCell ref="R35:R37"/>
    <mergeCell ref="K35:K37"/>
    <mergeCell ref="L35:L37"/>
    <mergeCell ref="M35:M37"/>
    <mergeCell ref="N35:N37"/>
    <mergeCell ref="O35:O37"/>
    <mergeCell ref="F35:F37"/>
    <mergeCell ref="G35:G37"/>
    <mergeCell ref="H35:H37"/>
    <mergeCell ref="I35:I37"/>
    <mergeCell ref="J35:J37"/>
  </mergeCells>
  <conditionalFormatting sqref="J20:K20 J6 N20:O20 J23:K23 N23:O23">
    <cfRule type="colorScale" priority="32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2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2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0:K20 J6 N20:O20 J23:K23 N23:O23">
    <cfRule type="cellIs" dxfId="404" priority="316" operator="between">
      <formula>10</formula>
      <formula>25</formula>
    </cfRule>
    <cfRule type="cellIs" dxfId="403" priority="317" operator="between">
      <formula>5</formula>
      <formula>9</formula>
    </cfRule>
    <cfRule type="cellIs" dxfId="402" priority="318" operator="between">
      <formula>1</formula>
      <formula>4</formula>
    </cfRule>
    <cfRule type="colorScale" priority="31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31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1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1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401" priority="309" operator="between">
      <formula>10</formula>
      <formula>25</formula>
    </cfRule>
    <cfRule type="cellIs" dxfId="400" priority="310" operator="between">
      <formula>5</formula>
      <formula>9</formula>
    </cfRule>
    <cfRule type="cellIs" dxfId="399" priority="311" operator="between">
      <formula>1</formula>
      <formula>4</formula>
    </cfRule>
    <cfRule type="colorScale" priority="31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6:K16">
    <cfRule type="colorScale" priority="30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0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0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6:K16">
    <cfRule type="cellIs" dxfId="398" priority="302" operator="between">
      <formula>10</formula>
      <formula>25</formula>
    </cfRule>
    <cfRule type="cellIs" dxfId="397" priority="303" operator="between">
      <formula>5</formula>
      <formula>9</formula>
    </cfRule>
    <cfRule type="cellIs" dxfId="396" priority="304" operator="between">
      <formula>1</formula>
      <formula>4</formula>
    </cfRule>
    <cfRule type="colorScale" priority="30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6:O16">
    <cfRule type="colorScale" priority="29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0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0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6:O16">
    <cfRule type="cellIs" dxfId="395" priority="295" operator="between">
      <formula>10</formula>
      <formula>25</formula>
    </cfRule>
    <cfRule type="cellIs" dxfId="394" priority="296" operator="between">
      <formula>5</formula>
      <formula>9</formula>
    </cfRule>
    <cfRule type="cellIs" dxfId="393" priority="297" operator="between">
      <formula>1</formula>
      <formula>4</formula>
    </cfRule>
    <cfRule type="colorScale" priority="29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8:K8 J13:K13"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8:K8 J13:K13">
    <cfRule type="cellIs" dxfId="392" priority="106" operator="between">
      <formula>10</formula>
      <formula>25</formula>
    </cfRule>
    <cfRule type="cellIs" dxfId="391" priority="107" operator="between">
      <formula>5</formula>
      <formula>9</formula>
    </cfRule>
    <cfRule type="cellIs" dxfId="390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8:O8 N13:O13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8:O8 N13:O13">
    <cfRule type="cellIs" dxfId="389" priority="99" operator="between">
      <formula>10</formula>
      <formula>25</formula>
    </cfRule>
    <cfRule type="cellIs" dxfId="388" priority="100" operator="between">
      <formula>5</formula>
      <formula>9</formula>
    </cfRule>
    <cfRule type="cellIs" dxfId="387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1:K31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1:K31">
    <cfRule type="cellIs" dxfId="386" priority="36" operator="between">
      <formula>10</formula>
      <formula>25</formula>
    </cfRule>
    <cfRule type="cellIs" dxfId="385" priority="37" operator="between">
      <formula>5</formula>
      <formula>9</formula>
    </cfRule>
    <cfRule type="cellIs" dxfId="384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1:O31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1:O31">
    <cfRule type="cellIs" dxfId="383" priority="29" operator="between">
      <formula>10</formula>
      <formula>25</formula>
    </cfRule>
    <cfRule type="cellIs" dxfId="382" priority="30" operator="between">
      <formula>5</formula>
      <formula>9</formula>
    </cfRule>
    <cfRule type="cellIs" dxfId="381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5:K35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5:K35">
    <cfRule type="cellIs" dxfId="380" priority="22" operator="between">
      <formula>10</formula>
      <formula>25</formula>
    </cfRule>
    <cfRule type="cellIs" dxfId="379" priority="23" operator="between">
      <formula>5</formula>
      <formula>9</formula>
    </cfRule>
    <cfRule type="cellIs" dxfId="378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5:O35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5:O35">
    <cfRule type="cellIs" dxfId="377" priority="15" operator="between">
      <formula>10</formula>
      <formula>25</formula>
    </cfRule>
    <cfRule type="cellIs" dxfId="376" priority="16" operator="between">
      <formula>5</formula>
      <formula>9</formula>
    </cfRule>
    <cfRule type="cellIs" dxfId="375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5" bottom="0.39370078740157499" header="0.31496062992126" footer="0.31496062992126"/>
  <pageSetup paperSize="9" scale="55" fitToHeight="12" orientation="landscape" r:id="rId1"/>
  <rowBreaks count="1" manualBreakCount="1">
    <brk id="22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37"/>
  <sheetViews>
    <sheetView tabSelected="1" zoomScale="80" zoomScaleNormal="80" workbookViewId="0">
      <pane xSplit="6" ySplit="4" topLeftCell="G19" activePane="bottomRight" state="frozen"/>
      <selection pane="topRight" activeCell="G1" sqref="G1"/>
      <selection pane="bottomLeft" activeCell="A5" sqref="A5"/>
      <selection pane="bottomRight" activeCell="Q21" sqref="Q21"/>
    </sheetView>
  </sheetViews>
  <sheetFormatPr defaultColWidth="9" defaultRowHeight="24.75"/>
  <cols>
    <col min="1" max="5" width="5.375" style="39" bestFit="1" customWidth="1"/>
    <col min="6" max="6" width="18" style="39" customWidth="1"/>
    <col min="7" max="7" width="20.5" style="43" customWidth="1"/>
    <col min="8" max="9" width="5.375" style="39" bestFit="1" customWidth="1"/>
    <col min="10" max="10" width="5.375" style="1" bestFit="1" customWidth="1"/>
    <col min="11" max="11" width="9" style="1" customWidth="1"/>
    <col min="12" max="13" width="5.375" style="39" bestFit="1" customWidth="1"/>
    <col min="14" max="14" width="5.375" style="1" bestFit="1" customWidth="1"/>
    <col min="15" max="15" width="8.75" style="1" customWidth="1"/>
    <col min="16" max="16" width="12.125" style="39" customWidth="1"/>
    <col min="17" max="17" width="41.375" style="39" customWidth="1"/>
    <col min="18" max="18" width="38" style="39" customWidth="1"/>
    <col min="19" max="19" width="17.125" style="39" customWidth="1"/>
    <col min="20" max="21" width="5.375" style="39" bestFit="1" customWidth="1"/>
    <col min="22" max="22" width="5.375" style="1" bestFit="1" customWidth="1"/>
    <col min="23" max="23" width="9.25" style="1" customWidth="1"/>
    <col min="24" max="24" width="39.25" style="39" bestFit="1" customWidth="1"/>
    <col min="25" max="86" width="9" style="39"/>
    <col min="87" max="16384" width="9" style="1"/>
  </cols>
  <sheetData>
    <row r="1" spans="1:25" s="39" customFormat="1" ht="31.5">
      <c r="A1" s="196" t="s">
        <v>515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5" s="39" customFormat="1">
      <c r="A2" s="39" t="s">
        <v>503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5" s="39" customFormat="1">
      <c r="A3" s="160" t="s">
        <v>53</v>
      </c>
      <c r="B3" s="160"/>
      <c r="C3" s="160"/>
      <c r="D3" s="160"/>
      <c r="E3" s="160"/>
      <c r="F3" s="184" t="s">
        <v>54</v>
      </c>
      <c r="G3" s="184" t="s">
        <v>78</v>
      </c>
      <c r="H3" s="197" t="s">
        <v>55</v>
      </c>
      <c r="I3" s="198"/>
      <c r="J3" s="198"/>
      <c r="K3" s="199"/>
      <c r="L3" s="200" t="s">
        <v>56</v>
      </c>
      <c r="M3" s="201"/>
      <c r="N3" s="201"/>
      <c r="O3" s="202"/>
      <c r="P3" s="184" t="s">
        <v>57</v>
      </c>
      <c r="Q3" s="184" t="s">
        <v>58</v>
      </c>
      <c r="R3" s="184" t="s">
        <v>64</v>
      </c>
      <c r="S3" s="184" t="s">
        <v>65</v>
      </c>
      <c r="T3" s="203" t="s">
        <v>66</v>
      </c>
      <c r="U3" s="204"/>
      <c r="V3" s="204"/>
      <c r="W3" s="205"/>
      <c r="X3" s="206" t="s">
        <v>67</v>
      </c>
      <c r="Y3" s="186"/>
    </row>
    <row r="4" spans="1:25" s="39" customFormat="1" ht="129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85"/>
      <c r="G4" s="185"/>
      <c r="H4" s="56" t="s">
        <v>16</v>
      </c>
      <c r="I4" s="56" t="s">
        <v>3</v>
      </c>
      <c r="J4" s="56" t="s">
        <v>18</v>
      </c>
      <c r="K4" s="69" t="s">
        <v>20</v>
      </c>
      <c r="L4" s="56" t="s">
        <v>16</v>
      </c>
      <c r="M4" s="56" t="s">
        <v>3</v>
      </c>
      <c r="N4" s="56" t="s">
        <v>18</v>
      </c>
      <c r="O4" s="69" t="s">
        <v>20</v>
      </c>
      <c r="P4" s="185"/>
      <c r="Q4" s="185"/>
      <c r="R4" s="185"/>
      <c r="S4" s="185"/>
      <c r="T4" s="56" t="s">
        <v>16</v>
      </c>
      <c r="U4" s="56" t="s">
        <v>3</v>
      </c>
      <c r="V4" s="56" t="s">
        <v>18</v>
      </c>
      <c r="W4" s="69" t="s">
        <v>20</v>
      </c>
      <c r="X4" s="207"/>
      <c r="Y4" s="186"/>
    </row>
    <row r="5" spans="1:25" s="40" customFormat="1">
      <c r="A5" s="208" t="s">
        <v>4</v>
      </c>
      <c r="B5" s="209"/>
      <c r="C5" s="209"/>
      <c r="D5" s="209"/>
      <c r="E5" s="209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5"/>
    </row>
    <row r="6" spans="1:25" ht="49.5">
      <c r="A6" s="121" t="s">
        <v>21</v>
      </c>
      <c r="B6" s="121"/>
      <c r="C6" s="121"/>
      <c r="D6" s="121"/>
      <c r="E6" s="121"/>
      <c r="F6" s="213" t="s">
        <v>332</v>
      </c>
      <c r="G6" s="110" t="s">
        <v>344</v>
      </c>
      <c r="H6" s="112">
        <v>4</v>
      </c>
      <c r="I6" s="112">
        <v>4</v>
      </c>
      <c r="J6" s="127">
        <f>SUM(H6*I6)</f>
        <v>16</v>
      </c>
      <c r="K6" s="127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112">
        <v>2</v>
      </c>
      <c r="M6" s="112">
        <v>2</v>
      </c>
      <c r="N6" s="127">
        <f>SUM(L6*M6)</f>
        <v>4</v>
      </c>
      <c r="O6" s="127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93" t="s">
        <v>164</v>
      </c>
      <c r="Q6" s="57" t="s">
        <v>265</v>
      </c>
      <c r="R6" s="70"/>
      <c r="S6" s="60"/>
      <c r="T6" s="117"/>
      <c r="U6" s="117"/>
      <c r="V6" s="127">
        <f>SUM(T6*U6)</f>
        <v>0</v>
      </c>
      <c r="W6" s="127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167" t="s">
        <v>502</v>
      </c>
    </row>
    <row r="7" spans="1:25" ht="123.75">
      <c r="A7" s="122"/>
      <c r="B7" s="122"/>
      <c r="C7" s="122"/>
      <c r="D7" s="122"/>
      <c r="E7" s="122"/>
      <c r="F7" s="214"/>
      <c r="G7" s="111"/>
      <c r="H7" s="113"/>
      <c r="I7" s="113"/>
      <c r="J7" s="128"/>
      <c r="K7" s="128"/>
      <c r="L7" s="113"/>
      <c r="M7" s="113"/>
      <c r="N7" s="128"/>
      <c r="O7" s="128"/>
      <c r="P7" s="194"/>
      <c r="Q7" s="57" t="s">
        <v>268</v>
      </c>
      <c r="R7" s="70"/>
      <c r="S7" s="60"/>
      <c r="T7" s="118"/>
      <c r="U7" s="118"/>
      <c r="V7" s="128"/>
      <c r="W7" s="128"/>
      <c r="X7" s="168"/>
    </row>
    <row r="8" spans="1:25" ht="74.25">
      <c r="A8" s="122"/>
      <c r="B8" s="122"/>
      <c r="C8" s="122"/>
      <c r="D8" s="122"/>
      <c r="E8" s="122"/>
      <c r="F8" s="214"/>
      <c r="G8" s="111"/>
      <c r="H8" s="113"/>
      <c r="I8" s="113"/>
      <c r="J8" s="128"/>
      <c r="K8" s="128"/>
      <c r="L8" s="113"/>
      <c r="M8" s="113"/>
      <c r="N8" s="128"/>
      <c r="O8" s="128"/>
      <c r="P8" s="194"/>
      <c r="Q8" s="57" t="s">
        <v>501</v>
      </c>
      <c r="R8" s="70"/>
      <c r="S8" s="60"/>
      <c r="T8" s="118"/>
      <c r="U8" s="118"/>
      <c r="V8" s="128"/>
      <c r="W8" s="128"/>
      <c r="X8" s="168"/>
    </row>
    <row r="9" spans="1:25" ht="123.75">
      <c r="A9" s="123"/>
      <c r="B9" s="123"/>
      <c r="C9" s="123"/>
      <c r="D9" s="123"/>
      <c r="E9" s="123"/>
      <c r="F9" s="215"/>
      <c r="G9" s="103"/>
      <c r="H9" s="105"/>
      <c r="I9" s="105"/>
      <c r="J9" s="129"/>
      <c r="K9" s="129"/>
      <c r="L9" s="105"/>
      <c r="M9" s="105"/>
      <c r="N9" s="129"/>
      <c r="O9" s="129"/>
      <c r="P9" s="195"/>
      <c r="Q9" s="57" t="s">
        <v>500</v>
      </c>
      <c r="R9" s="70"/>
      <c r="S9" s="60"/>
      <c r="T9" s="106"/>
      <c r="U9" s="106"/>
      <c r="V9" s="129"/>
      <c r="W9" s="129"/>
      <c r="X9" s="169"/>
    </row>
    <row r="10" spans="1:25" s="39" customFormat="1">
      <c r="A10" s="210" t="s">
        <v>9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2"/>
    </row>
    <row r="11" spans="1:25" ht="49.5">
      <c r="A11" s="131"/>
      <c r="B11" s="163" t="s">
        <v>21</v>
      </c>
      <c r="C11" s="131"/>
      <c r="D11" s="163"/>
      <c r="E11" s="131"/>
      <c r="F11" s="173" t="s">
        <v>333</v>
      </c>
      <c r="G11" s="173" t="s">
        <v>270</v>
      </c>
      <c r="H11" s="131">
        <v>5</v>
      </c>
      <c r="I11" s="131">
        <v>5</v>
      </c>
      <c r="J11" s="114">
        <f>SUM(H11*I11)</f>
        <v>25</v>
      </c>
      <c r="K11" s="127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ความเสี่ยงสูงมาก</v>
      </c>
      <c r="L11" s="112">
        <v>2</v>
      </c>
      <c r="M11" s="112">
        <v>2</v>
      </c>
      <c r="N11" s="114">
        <f>SUM(L11*M11)</f>
        <v>4</v>
      </c>
      <c r="O11" s="127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182" t="s">
        <v>164</v>
      </c>
      <c r="Q11" s="60" t="s">
        <v>271</v>
      </c>
      <c r="R11" s="70"/>
      <c r="S11" s="60"/>
      <c r="T11" s="112">
        <v>0</v>
      </c>
      <c r="U11" s="112">
        <v>0</v>
      </c>
      <c r="V11" s="114">
        <f>SUM(T11*U11)</f>
        <v>0</v>
      </c>
      <c r="W11" s="127" t="str">
        <f>IF(V11&gt;19,"ความเสี่ยงสูงมาก",IF(V11&gt;9,"ความเสี่ยงสูง",IF(V11&gt;4,"ความเสี่ยงปานกลาง",IF(V11&gt;2,"ความเสี่ยงน้อย",IF(V11&lt;3,"ความเสี่ยงน้อยมาก")))))</f>
        <v>ความเสี่ยงน้อยมาก</v>
      </c>
      <c r="X11" s="177" t="s">
        <v>390</v>
      </c>
    </row>
    <row r="12" spans="1:25" ht="74.25">
      <c r="A12" s="131"/>
      <c r="B12" s="163"/>
      <c r="C12" s="131"/>
      <c r="D12" s="163"/>
      <c r="E12" s="131"/>
      <c r="F12" s="173"/>
      <c r="G12" s="173"/>
      <c r="H12" s="131"/>
      <c r="I12" s="131"/>
      <c r="J12" s="115"/>
      <c r="K12" s="128"/>
      <c r="L12" s="113"/>
      <c r="M12" s="113"/>
      <c r="N12" s="115"/>
      <c r="O12" s="128"/>
      <c r="P12" s="182"/>
      <c r="Q12" s="60" t="s">
        <v>273</v>
      </c>
      <c r="R12" s="70"/>
      <c r="S12" s="60"/>
      <c r="T12" s="113"/>
      <c r="U12" s="113"/>
      <c r="V12" s="115"/>
      <c r="W12" s="128"/>
      <c r="X12" s="177"/>
    </row>
    <row r="13" spans="1:25" ht="49.5">
      <c r="A13" s="131"/>
      <c r="B13" s="163"/>
      <c r="C13" s="131"/>
      <c r="D13" s="163"/>
      <c r="E13" s="131"/>
      <c r="F13" s="173"/>
      <c r="G13" s="173"/>
      <c r="H13" s="131"/>
      <c r="I13" s="131"/>
      <c r="J13" s="115"/>
      <c r="K13" s="128"/>
      <c r="L13" s="113"/>
      <c r="M13" s="113"/>
      <c r="N13" s="115"/>
      <c r="O13" s="128"/>
      <c r="P13" s="182"/>
      <c r="Q13" s="60" t="s">
        <v>275</v>
      </c>
      <c r="R13" s="70"/>
      <c r="S13" s="60"/>
      <c r="T13" s="113"/>
      <c r="U13" s="113"/>
      <c r="V13" s="115"/>
      <c r="W13" s="128"/>
      <c r="X13" s="177"/>
    </row>
    <row r="14" spans="1:25" ht="99">
      <c r="A14" s="131"/>
      <c r="B14" s="163"/>
      <c r="C14" s="131"/>
      <c r="D14" s="163"/>
      <c r="E14" s="131"/>
      <c r="F14" s="173"/>
      <c r="G14" s="173"/>
      <c r="H14" s="131"/>
      <c r="I14" s="131"/>
      <c r="J14" s="115"/>
      <c r="K14" s="128"/>
      <c r="L14" s="113"/>
      <c r="M14" s="113"/>
      <c r="N14" s="115"/>
      <c r="O14" s="128"/>
      <c r="P14" s="182"/>
      <c r="Q14" s="60" t="s">
        <v>394</v>
      </c>
      <c r="R14" s="70"/>
      <c r="S14" s="60"/>
      <c r="T14" s="113"/>
      <c r="U14" s="113"/>
      <c r="V14" s="115"/>
      <c r="W14" s="128"/>
      <c r="X14" s="177"/>
    </row>
    <row r="15" spans="1:25" ht="49.5">
      <c r="A15" s="131"/>
      <c r="B15" s="163"/>
      <c r="C15" s="131"/>
      <c r="D15" s="163"/>
      <c r="E15" s="131"/>
      <c r="F15" s="173"/>
      <c r="G15" s="173"/>
      <c r="H15" s="131"/>
      <c r="I15" s="131"/>
      <c r="J15" s="116"/>
      <c r="K15" s="129"/>
      <c r="L15" s="105"/>
      <c r="M15" s="105"/>
      <c r="N15" s="116"/>
      <c r="O15" s="129"/>
      <c r="P15" s="182"/>
      <c r="Q15" s="60" t="s">
        <v>395</v>
      </c>
      <c r="R15" s="70"/>
      <c r="S15" s="60"/>
      <c r="T15" s="105"/>
      <c r="U15" s="105"/>
      <c r="V15" s="116"/>
      <c r="W15" s="129"/>
      <c r="X15" s="177"/>
    </row>
    <row r="16" spans="1:25" ht="24.75" customHeight="1">
      <c r="A16" s="121" t="s">
        <v>21</v>
      </c>
      <c r="B16" s="121"/>
      <c r="C16" s="121"/>
      <c r="D16" s="121"/>
      <c r="E16" s="121" t="s">
        <v>21</v>
      </c>
      <c r="F16" s="174" t="s">
        <v>224</v>
      </c>
      <c r="G16" s="174" t="s">
        <v>386</v>
      </c>
      <c r="H16" s="112">
        <v>5</v>
      </c>
      <c r="I16" s="112">
        <v>5</v>
      </c>
      <c r="J16" s="114">
        <f>SUM(H16*I16)</f>
        <v>25</v>
      </c>
      <c r="K16" s="127" t="str">
        <f>IF(J16&gt;19,"ความเสี่ยงสูงมาก",IF(J16&gt;9,"ความเสี่ยงสูง",IF(J16&gt;4,"ความเสี่ยงปานกลาง",IF(J16&gt;2,"ความเสี่ยงน้อย",IF(J16&lt;3,"ความเสี่ยงน้อยมาก")))))</f>
        <v>ความเสี่ยงสูงมาก</v>
      </c>
      <c r="L16" s="112">
        <v>1</v>
      </c>
      <c r="M16" s="112">
        <v>1</v>
      </c>
      <c r="N16" s="114">
        <f>SUM(L16*M16)</f>
        <v>1</v>
      </c>
      <c r="O16" s="127" t="str">
        <f>IF(N16&gt;19,"ความเสี่ยงสูงมาก",IF(N16&gt;9,"ความเสี่ยงสูง",IF(N16&gt;4,"ความเสี่ยงปานกลาง",IF(N16&gt;2,"ความเสี่ยงน้อย",IF(N16&lt;3,"ความเสี่ยงน้อยมาก")))))</f>
        <v>ความเสี่ยงน้อยมาก</v>
      </c>
      <c r="P16" s="164" t="s">
        <v>164</v>
      </c>
      <c r="Q16" s="60" t="s">
        <v>280</v>
      </c>
      <c r="R16" s="70"/>
      <c r="S16" s="60"/>
      <c r="T16" s="112">
        <v>0</v>
      </c>
      <c r="U16" s="112">
        <v>0</v>
      </c>
      <c r="V16" s="114">
        <f>SUM(T16*U16)</f>
        <v>0</v>
      </c>
      <c r="W16" s="127" t="str">
        <f>IF(V16&gt;19,"ความเสี่ยงสูงมาก",IF(V16&gt;9,"ความเสี่ยงสูง",IF(V16&gt;4,"ความเสี่ยงปานกลาง",IF(V16&gt;2,"ความเสี่ยงน้อย",IF(V16&lt;3,"ความเสี่ยงน้อยมาก")))))</f>
        <v>ความเสี่ยงน้อยมาก</v>
      </c>
      <c r="X16" s="167" t="s">
        <v>516</v>
      </c>
    </row>
    <row r="17" spans="1:24" ht="99">
      <c r="A17" s="122"/>
      <c r="B17" s="122"/>
      <c r="C17" s="122"/>
      <c r="D17" s="122"/>
      <c r="E17" s="122"/>
      <c r="F17" s="175"/>
      <c r="G17" s="175"/>
      <c r="H17" s="113"/>
      <c r="I17" s="113"/>
      <c r="J17" s="115"/>
      <c r="K17" s="128"/>
      <c r="L17" s="113"/>
      <c r="M17" s="113"/>
      <c r="N17" s="115"/>
      <c r="O17" s="128"/>
      <c r="P17" s="165"/>
      <c r="Q17" s="60" t="s">
        <v>283</v>
      </c>
      <c r="R17" s="70"/>
      <c r="S17" s="60"/>
      <c r="T17" s="113"/>
      <c r="U17" s="113"/>
      <c r="V17" s="115"/>
      <c r="W17" s="128"/>
      <c r="X17" s="168"/>
    </row>
    <row r="18" spans="1:24" ht="99">
      <c r="A18" s="123"/>
      <c r="B18" s="123"/>
      <c r="C18" s="123"/>
      <c r="D18" s="123"/>
      <c r="E18" s="123"/>
      <c r="F18" s="176"/>
      <c r="G18" s="176"/>
      <c r="H18" s="105"/>
      <c r="I18" s="105"/>
      <c r="J18" s="116"/>
      <c r="K18" s="129"/>
      <c r="L18" s="105"/>
      <c r="M18" s="105"/>
      <c r="N18" s="116"/>
      <c r="O18" s="129"/>
      <c r="P18" s="166"/>
      <c r="Q18" s="60" t="s">
        <v>284</v>
      </c>
      <c r="R18" s="70"/>
      <c r="S18" s="60"/>
      <c r="T18" s="105"/>
      <c r="U18" s="105"/>
      <c r="V18" s="116"/>
      <c r="W18" s="129"/>
      <c r="X18" s="169"/>
    </row>
    <row r="19" spans="1:24" ht="24.75" customHeight="1">
      <c r="A19" s="163"/>
      <c r="B19" s="163"/>
      <c r="C19" s="163"/>
      <c r="D19" s="163" t="s">
        <v>21</v>
      </c>
      <c r="E19" s="163"/>
      <c r="F19" s="173" t="s">
        <v>429</v>
      </c>
      <c r="G19" s="173" t="s">
        <v>398</v>
      </c>
      <c r="H19" s="131">
        <v>4</v>
      </c>
      <c r="I19" s="131">
        <v>4</v>
      </c>
      <c r="J19" s="114">
        <f>SUM(H19*I19)</f>
        <v>16</v>
      </c>
      <c r="K19" s="127" t="str">
        <f>IF(J19&gt;19,"ความเสี่ยงสูงมาก",IF(J19&gt;9,"ความเสี่ยงสูง",IF(J19&gt;4,"ความเสี่ยงปานกลาง",IF(J19&gt;2,"ความเสี่ยงน้อย",IF(J19&lt;3,"ความเสี่ยงน้อยมาก")))))</f>
        <v>ความเสี่ยงสูง</v>
      </c>
      <c r="L19" s="112">
        <v>1</v>
      </c>
      <c r="M19" s="112">
        <v>1</v>
      </c>
      <c r="N19" s="114">
        <f>SUM(L19*M19)</f>
        <v>1</v>
      </c>
      <c r="O19" s="127" t="str">
        <f>IF(N19&gt;19,"ความเสี่ยงสูงมาก",IF(N19&gt;9,"ความเสี่ยงสูง",IF(N19&gt;4,"ความเสี่ยงปานกลาง",IF(N19&gt;2,"ความเสี่ยงน้อย",IF(N19&lt;3,"ความเสี่ยงน้อยมาก")))))</f>
        <v>ความเสี่ยงน้อยมาก</v>
      </c>
      <c r="P19" s="182" t="s">
        <v>164</v>
      </c>
      <c r="Q19" s="60" t="s">
        <v>330</v>
      </c>
      <c r="R19" s="192" t="s">
        <v>530</v>
      </c>
      <c r="S19" s="164" t="s">
        <v>529</v>
      </c>
      <c r="T19" s="112">
        <v>1</v>
      </c>
      <c r="U19" s="112">
        <v>1</v>
      </c>
      <c r="V19" s="114">
        <f>SUM(T19*U19)</f>
        <v>1</v>
      </c>
      <c r="W19" s="127" t="str">
        <f>IF(V19&gt;19,"ความเสี่ยงสูงมาก",IF(V19&gt;9,"ความเสี่ยงสูง",IF(V19&gt;4,"ความเสี่ยงปานกลาง",IF(V19&gt;2,"ความเสี่ยงน้อย",IF(V19&lt;3,"ความเสี่ยงน้อยมาก")))))</f>
        <v>ความเสี่ยงน้อยมาก</v>
      </c>
      <c r="X19" s="177" t="s">
        <v>505</v>
      </c>
    </row>
    <row r="20" spans="1:24" ht="49.5">
      <c r="A20" s="163"/>
      <c r="B20" s="163"/>
      <c r="C20" s="163"/>
      <c r="D20" s="163"/>
      <c r="E20" s="163"/>
      <c r="F20" s="173"/>
      <c r="G20" s="173"/>
      <c r="H20" s="131"/>
      <c r="I20" s="131"/>
      <c r="J20" s="115"/>
      <c r="K20" s="128"/>
      <c r="L20" s="113"/>
      <c r="M20" s="113"/>
      <c r="N20" s="115"/>
      <c r="O20" s="128"/>
      <c r="P20" s="182"/>
      <c r="Q20" s="60" t="s">
        <v>295</v>
      </c>
      <c r="R20" s="216"/>
      <c r="S20" s="165"/>
      <c r="T20" s="113"/>
      <c r="U20" s="113"/>
      <c r="V20" s="115"/>
      <c r="W20" s="128"/>
      <c r="X20" s="177"/>
    </row>
    <row r="21" spans="1:24" ht="305.25" customHeight="1">
      <c r="A21" s="163"/>
      <c r="B21" s="163"/>
      <c r="C21" s="163"/>
      <c r="D21" s="163"/>
      <c r="E21" s="163"/>
      <c r="F21" s="173"/>
      <c r="G21" s="173"/>
      <c r="H21" s="131"/>
      <c r="I21" s="131"/>
      <c r="J21" s="116"/>
      <c r="K21" s="129"/>
      <c r="L21" s="105"/>
      <c r="M21" s="105"/>
      <c r="N21" s="116"/>
      <c r="O21" s="129"/>
      <c r="P21" s="182"/>
      <c r="Q21" s="60" t="s">
        <v>504</v>
      </c>
      <c r="R21" s="217"/>
      <c r="S21" s="166"/>
      <c r="T21" s="105"/>
      <c r="U21" s="105"/>
      <c r="V21" s="116"/>
      <c r="W21" s="129"/>
      <c r="X21" s="177"/>
    </row>
    <row r="22" spans="1:24" s="39" customFormat="1">
      <c r="A22" s="210" t="s">
        <v>506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2"/>
    </row>
    <row r="23" spans="1:24" ht="49.5">
      <c r="A23" s="121"/>
      <c r="B23" s="121"/>
      <c r="C23" s="121"/>
      <c r="D23" s="121"/>
      <c r="E23" s="121" t="s">
        <v>21</v>
      </c>
      <c r="F23" s="174" t="s">
        <v>406</v>
      </c>
      <c r="G23" s="174" t="s">
        <v>430</v>
      </c>
      <c r="H23" s="124">
        <v>2</v>
      </c>
      <c r="I23" s="124">
        <v>5</v>
      </c>
      <c r="J23" s="101">
        <f>SUM(H23*I23)</f>
        <v>10</v>
      </c>
      <c r="K23" s="100" t="str">
        <f>IF(J23&gt;19,"ความเสี่ยงสูงมาก",IF(J23&gt;9,"ความเสี่ยงสูง",IF(J23&gt;4,"ความเสี่ยงปานกลาง",IF(J23&gt;2,"ความเสี่ยงน้อย",IF(J23&lt;3,"ความเสี่ยงน้อยมาก")))))</f>
        <v>ความเสี่ยงสูง</v>
      </c>
      <c r="L23" s="131">
        <v>2</v>
      </c>
      <c r="M23" s="131">
        <v>4</v>
      </c>
      <c r="N23" s="101">
        <f>SUM(L23*M23)</f>
        <v>8</v>
      </c>
      <c r="O23" s="100" t="str">
        <f>IF(N23&gt;19,"ความเสี่ยงสูงมาก",IF(N23&gt;9,"ความเสี่ยงสูง",IF(N23&gt;4,"ความเสี่ยงปานกลาง",IF(N23&gt;2,"ความเสี่ยงน้อย",IF(N23&lt;3,"ความเสี่ยงน้อยมาก")))))</f>
        <v>ความเสี่ยงปานกลาง</v>
      </c>
      <c r="P23" s="164" t="s">
        <v>405</v>
      </c>
      <c r="Q23" s="62" t="s">
        <v>300</v>
      </c>
      <c r="R23" s="70"/>
      <c r="S23" s="60"/>
      <c r="T23" s="131">
        <v>0</v>
      </c>
      <c r="U23" s="131">
        <v>0</v>
      </c>
      <c r="V23" s="101">
        <f>SUM(T23*U23)</f>
        <v>0</v>
      </c>
      <c r="W23" s="100" t="str">
        <f>IF(V23&gt;19,"ความเสี่ยงสูงมาก",IF(V23&gt;9,"ความเสี่ยงสูง",IF(V23&gt;4,"ความเสี่ยงปานกลาง",IF(V23&gt;2,"ความเสี่ยงน้อย",IF(V23&lt;3,"ความเสี่ยงน้อยมาก")))))</f>
        <v>ความเสี่ยงน้อยมาก</v>
      </c>
      <c r="X23" s="167" t="s">
        <v>508</v>
      </c>
    </row>
    <row r="24" spans="1:24">
      <c r="A24" s="122"/>
      <c r="B24" s="122"/>
      <c r="C24" s="122"/>
      <c r="D24" s="122"/>
      <c r="E24" s="122"/>
      <c r="F24" s="175"/>
      <c r="G24" s="175"/>
      <c r="H24" s="125"/>
      <c r="I24" s="125"/>
      <c r="J24" s="101"/>
      <c r="K24" s="100"/>
      <c r="L24" s="131"/>
      <c r="M24" s="131"/>
      <c r="N24" s="101"/>
      <c r="O24" s="100"/>
      <c r="P24" s="165"/>
      <c r="Q24" s="62" t="s">
        <v>507</v>
      </c>
      <c r="R24" s="70"/>
      <c r="S24" s="60"/>
      <c r="T24" s="131"/>
      <c r="U24" s="131"/>
      <c r="V24" s="101"/>
      <c r="W24" s="100"/>
      <c r="X24" s="168"/>
    </row>
    <row r="25" spans="1:24" ht="74.25">
      <c r="A25" s="123"/>
      <c r="B25" s="123"/>
      <c r="C25" s="123"/>
      <c r="D25" s="123"/>
      <c r="E25" s="123"/>
      <c r="F25" s="176"/>
      <c r="G25" s="176"/>
      <c r="H25" s="126"/>
      <c r="I25" s="126"/>
      <c r="J25" s="101"/>
      <c r="K25" s="100"/>
      <c r="L25" s="131"/>
      <c r="M25" s="131"/>
      <c r="N25" s="101"/>
      <c r="O25" s="100"/>
      <c r="P25" s="166"/>
      <c r="Q25" s="62" t="s">
        <v>302</v>
      </c>
      <c r="R25" s="70"/>
      <c r="S25" s="60"/>
      <c r="T25" s="131"/>
      <c r="U25" s="131"/>
      <c r="V25" s="101"/>
      <c r="W25" s="100"/>
      <c r="X25" s="169"/>
    </row>
    <row r="26" spans="1:24" ht="49.5">
      <c r="A26" s="131"/>
      <c r="B26" s="131"/>
      <c r="C26" s="131"/>
      <c r="D26" s="131"/>
      <c r="E26" s="163" t="s">
        <v>21</v>
      </c>
      <c r="F26" s="173" t="s">
        <v>407</v>
      </c>
      <c r="G26" s="173" t="s">
        <v>303</v>
      </c>
      <c r="H26" s="102">
        <v>3</v>
      </c>
      <c r="I26" s="102">
        <v>4</v>
      </c>
      <c r="J26" s="101">
        <f>SUM(H26*I26)</f>
        <v>12</v>
      </c>
      <c r="K26" s="100" t="str">
        <f>IF(J26&gt;19,"ความเสี่ยงสูงมาก",IF(J26&gt;9,"ความเสี่ยงสูง",IF(J26&gt;4,"ความเสี่ยงปานกลาง",IF(J26&gt;2,"ความเสี่ยงน้อย",IF(J26&lt;3,"ความเสี่ยงน้อยมาก")))))</f>
        <v>ความเสี่ยงสูง</v>
      </c>
      <c r="L26" s="131">
        <v>3</v>
      </c>
      <c r="M26" s="131">
        <v>3</v>
      </c>
      <c r="N26" s="101">
        <f>SUM(L26*M26)</f>
        <v>9</v>
      </c>
      <c r="O26" s="100" t="str">
        <f>IF(N26&gt;19,"ความเสี่ยงสูงมาก",IF(N26&gt;9,"ความเสี่ยงสูง",IF(N26&gt;4,"ความเสี่ยงปานกลาง",IF(N26&gt;2,"ความเสี่ยงน้อย",IF(N26&lt;3,"ความเสี่ยงน้อยมาก")))))</f>
        <v>ความเสี่ยงปานกลาง</v>
      </c>
      <c r="P26" s="182" t="s">
        <v>164</v>
      </c>
      <c r="Q26" s="62" t="s">
        <v>351</v>
      </c>
      <c r="R26" s="70"/>
      <c r="S26" s="60"/>
      <c r="T26" s="131">
        <v>0</v>
      </c>
      <c r="U26" s="131">
        <v>0</v>
      </c>
      <c r="V26" s="101">
        <f>SUM(T26*U26)</f>
        <v>0</v>
      </c>
      <c r="W26" s="100" t="str">
        <f>IF(V26&gt;19,"ความเสี่ยงสูงมาก",IF(V26&gt;9,"ความเสี่ยงสูง",IF(V26&gt;4,"ความเสี่ยงปานกลาง",IF(V26&gt;2,"ความเสี่ยงน้อย",IF(V26&lt;3,"ความเสี่ยงน้อยมาก")))))</f>
        <v>ความเสี่ยงน้อยมาก</v>
      </c>
      <c r="X26" s="191" t="s">
        <v>517</v>
      </c>
    </row>
    <row r="27" spans="1:24" ht="49.5">
      <c r="A27" s="131"/>
      <c r="B27" s="131"/>
      <c r="C27" s="131"/>
      <c r="D27" s="131"/>
      <c r="E27" s="163"/>
      <c r="F27" s="173"/>
      <c r="G27" s="173"/>
      <c r="H27" s="102"/>
      <c r="I27" s="102"/>
      <c r="J27" s="101"/>
      <c r="K27" s="100"/>
      <c r="L27" s="131"/>
      <c r="M27" s="131"/>
      <c r="N27" s="101"/>
      <c r="O27" s="100"/>
      <c r="P27" s="182"/>
      <c r="Q27" s="62" t="s">
        <v>353</v>
      </c>
      <c r="R27" s="70"/>
      <c r="S27" s="60"/>
      <c r="T27" s="131"/>
      <c r="U27" s="131"/>
      <c r="V27" s="101"/>
      <c r="W27" s="100"/>
      <c r="X27" s="191"/>
    </row>
    <row r="28" spans="1:24" ht="49.5">
      <c r="A28" s="131"/>
      <c r="B28" s="131"/>
      <c r="C28" s="131"/>
      <c r="D28" s="131"/>
      <c r="E28" s="163"/>
      <c r="F28" s="173"/>
      <c r="G28" s="173"/>
      <c r="H28" s="102"/>
      <c r="I28" s="102"/>
      <c r="J28" s="101"/>
      <c r="K28" s="100"/>
      <c r="L28" s="131"/>
      <c r="M28" s="131"/>
      <c r="N28" s="101"/>
      <c r="O28" s="100"/>
      <c r="P28" s="182"/>
      <c r="Q28" s="62" t="s">
        <v>354</v>
      </c>
      <c r="R28" s="70"/>
      <c r="S28" s="60"/>
      <c r="T28" s="131"/>
      <c r="U28" s="131"/>
      <c r="V28" s="101"/>
      <c r="W28" s="100"/>
      <c r="X28" s="191"/>
    </row>
    <row r="29" spans="1:24" ht="49.5">
      <c r="A29" s="131"/>
      <c r="B29" s="131"/>
      <c r="C29" s="131"/>
      <c r="D29" s="131"/>
      <c r="E29" s="163"/>
      <c r="F29" s="173"/>
      <c r="G29" s="173"/>
      <c r="H29" s="102"/>
      <c r="I29" s="102"/>
      <c r="J29" s="101"/>
      <c r="K29" s="100"/>
      <c r="L29" s="131"/>
      <c r="M29" s="131"/>
      <c r="N29" s="101"/>
      <c r="O29" s="100"/>
      <c r="P29" s="182"/>
      <c r="Q29" s="62" t="s">
        <v>356</v>
      </c>
      <c r="R29" s="70"/>
      <c r="S29" s="60"/>
      <c r="T29" s="131"/>
      <c r="U29" s="131"/>
      <c r="V29" s="101"/>
      <c r="W29" s="100"/>
      <c r="X29" s="191"/>
    </row>
    <row r="30" spans="1:24" ht="49.5">
      <c r="A30" s="131"/>
      <c r="B30" s="131"/>
      <c r="C30" s="131"/>
      <c r="D30" s="131"/>
      <c r="E30" s="163"/>
      <c r="F30" s="173"/>
      <c r="G30" s="173"/>
      <c r="H30" s="102"/>
      <c r="I30" s="102"/>
      <c r="J30" s="101"/>
      <c r="K30" s="100"/>
      <c r="L30" s="131"/>
      <c r="M30" s="131"/>
      <c r="N30" s="101"/>
      <c r="O30" s="100"/>
      <c r="P30" s="182"/>
      <c r="Q30" s="62" t="s">
        <v>358</v>
      </c>
      <c r="R30" s="70"/>
      <c r="S30" s="60"/>
      <c r="T30" s="131"/>
      <c r="U30" s="131"/>
      <c r="V30" s="101"/>
      <c r="W30" s="100"/>
      <c r="X30" s="191"/>
    </row>
    <row r="31" spans="1:24" ht="49.5">
      <c r="A31" s="131"/>
      <c r="B31" s="131"/>
      <c r="C31" s="131"/>
      <c r="D31" s="131"/>
      <c r="E31" s="163"/>
      <c r="F31" s="173"/>
      <c r="G31" s="173"/>
      <c r="H31" s="102"/>
      <c r="I31" s="102"/>
      <c r="J31" s="101"/>
      <c r="K31" s="100"/>
      <c r="L31" s="131"/>
      <c r="M31" s="131"/>
      <c r="N31" s="101"/>
      <c r="O31" s="100"/>
      <c r="P31" s="182"/>
      <c r="Q31" s="62" t="s">
        <v>360</v>
      </c>
      <c r="R31" s="70"/>
      <c r="S31" s="60"/>
      <c r="T31" s="131"/>
      <c r="U31" s="131"/>
      <c r="V31" s="101"/>
      <c r="W31" s="100"/>
      <c r="X31" s="191"/>
    </row>
    <row r="32" spans="1:24" ht="49.5">
      <c r="A32" s="112"/>
      <c r="B32" s="112"/>
      <c r="C32" s="112"/>
      <c r="D32" s="112"/>
      <c r="E32" s="121"/>
      <c r="F32" s="174"/>
      <c r="G32" s="174"/>
      <c r="H32" s="124"/>
      <c r="I32" s="124"/>
      <c r="J32" s="101"/>
      <c r="K32" s="100"/>
      <c r="L32" s="131"/>
      <c r="M32" s="131"/>
      <c r="N32" s="101"/>
      <c r="O32" s="100"/>
      <c r="P32" s="164"/>
      <c r="Q32" s="68" t="s">
        <v>362</v>
      </c>
      <c r="R32" s="70"/>
      <c r="S32" s="60"/>
      <c r="T32" s="131"/>
      <c r="U32" s="131"/>
      <c r="V32" s="101"/>
      <c r="W32" s="100"/>
      <c r="X32" s="192"/>
    </row>
    <row r="33" spans="1:24" s="39" customFormat="1">
      <c r="A33" s="210" t="s">
        <v>11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2"/>
    </row>
    <row r="34" spans="1:24" ht="49.5">
      <c r="A34" s="121"/>
      <c r="B34" s="121"/>
      <c r="C34" s="121"/>
      <c r="D34" s="121"/>
      <c r="E34" s="121" t="s">
        <v>21</v>
      </c>
      <c r="F34" s="174" t="s">
        <v>317</v>
      </c>
      <c r="G34" s="174" t="s">
        <v>365</v>
      </c>
      <c r="H34" s="112">
        <v>4</v>
      </c>
      <c r="I34" s="112">
        <v>4</v>
      </c>
      <c r="J34" s="101">
        <f>SUM(H34*I34)</f>
        <v>16</v>
      </c>
      <c r="K34" s="100" t="str">
        <f>IF(J34&gt;19,"ความเสี่ยงสูงมาก",IF(J34&gt;9,"ความเสี่ยงสูง",IF(J34&gt;4,"ความเสี่ยงปานกลาง",IF(J34&gt;2,"ความเสี่ยงน้อย",IF(J34&lt;3,"ความเสี่ยงน้อยมาก")))))</f>
        <v>ความเสี่ยงสูง</v>
      </c>
      <c r="L34" s="131">
        <v>3</v>
      </c>
      <c r="M34" s="131">
        <v>3</v>
      </c>
      <c r="N34" s="101">
        <f>SUM(L34*M34)</f>
        <v>9</v>
      </c>
      <c r="O34" s="100" t="str">
        <f>IF(N34&gt;19,"ความเสี่ยงสูงมาก",IF(N34&gt;9,"ความเสี่ยงสูง",IF(N34&gt;4,"ความเสี่ยงปานกลาง",IF(N34&gt;2,"ความเสี่ยงน้อย",IF(N34&lt;3,"ความเสี่ยงน้อยมาก")))))</f>
        <v>ความเสี่ยงปานกลาง</v>
      </c>
      <c r="P34" s="164" t="s">
        <v>164</v>
      </c>
      <c r="Q34" s="60" t="s">
        <v>511</v>
      </c>
      <c r="R34" s="70"/>
      <c r="S34" s="60"/>
      <c r="T34" s="131">
        <v>0</v>
      </c>
      <c r="U34" s="131">
        <v>0</v>
      </c>
      <c r="V34" s="101">
        <f>SUM(T34*U34)</f>
        <v>0</v>
      </c>
      <c r="W34" s="100" t="str">
        <f>IF(V34&gt;19,"ความเสี่ยงสูงมาก",IF(V34&gt;9,"ความเสี่ยงสูง",IF(V34&gt;4,"ความเสี่ยงปานกลาง",IF(V34&gt;2,"ความเสี่ยงน้อย",IF(V34&lt;3,"ความเสี่ยงน้อยมาก")))))</f>
        <v>ความเสี่ยงน้อยมาก</v>
      </c>
      <c r="X34" s="167" t="s">
        <v>366</v>
      </c>
    </row>
    <row r="35" spans="1:24" ht="74.25">
      <c r="A35" s="122"/>
      <c r="B35" s="122"/>
      <c r="C35" s="122"/>
      <c r="D35" s="122"/>
      <c r="E35" s="122"/>
      <c r="F35" s="175"/>
      <c r="G35" s="175"/>
      <c r="H35" s="113"/>
      <c r="I35" s="113"/>
      <c r="J35" s="101"/>
      <c r="K35" s="100"/>
      <c r="L35" s="131"/>
      <c r="M35" s="131"/>
      <c r="N35" s="101"/>
      <c r="O35" s="100"/>
      <c r="P35" s="165"/>
      <c r="Q35" s="60" t="s">
        <v>510</v>
      </c>
      <c r="R35" s="70"/>
      <c r="S35" s="60"/>
      <c r="T35" s="131"/>
      <c r="U35" s="131"/>
      <c r="V35" s="101"/>
      <c r="W35" s="100"/>
      <c r="X35" s="168"/>
    </row>
    <row r="36" spans="1:24" ht="74.25">
      <c r="A36" s="123"/>
      <c r="B36" s="123"/>
      <c r="C36" s="123"/>
      <c r="D36" s="123"/>
      <c r="E36" s="123"/>
      <c r="F36" s="176"/>
      <c r="G36" s="176"/>
      <c r="H36" s="105"/>
      <c r="I36" s="105"/>
      <c r="J36" s="101"/>
      <c r="K36" s="100"/>
      <c r="L36" s="131"/>
      <c r="M36" s="131"/>
      <c r="N36" s="101"/>
      <c r="O36" s="100"/>
      <c r="P36" s="166"/>
      <c r="Q36" s="60" t="s">
        <v>509</v>
      </c>
      <c r="R36" s="70"/>
      <c r="S36" s="60"/>
      <c r="T36" s="131"/>
      <c r="U36" s="131"/>
      <c r="V36" s="101"/>
      <c r="W36" s="100"/>
      <c r="X36" s="169"/>
    </row>
    <row r="37" spans="1:24" s="39" customFormat="1">
      <c r="A37" s="187" t="s">
        <v>19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</row>
    <row r="38" spans="1:24">
      <c r="A38" s="163"/>
      <c r="B38" s="163"/>
      <c r="C38" s="163"/>
      <c r="D38" s="163"/>
      <c r="E38" s="163" t="s">
        <v>21</v>
      </c>
      <c r="F38" s="173" t="s">
        <v>321</v>
      </c>
      <c r="G38" s="173" t="s">
        <v>383</v>
      </c>
      <c r="H38" s="112">
        <v>4</v>
      </c>
      <c r="I38" s="112">
        <v>3</v>
      </c>
      <c r="J38" s="101">
        <f>SUM(H38*I38)</f>
        <v>12</v>
      </c>
      <c r="K38" s="100" t="str">
        <f>IF(J38&gt;19,"ความเสี่ยงสูงมาก",IF(J38&gt;9,"ความเสี่ยงสูง",IF(J38&gt;4,"ความเสี่ยงปานกลาง",IF(J38&gt;2,"ความเสี่ยงน้อย",IF(J38&lt;3,"ความเสี่ยงน้อยมาก")))))</f>
        <v>ความเสี่ยงสูง</v>
      </c>
      <c r="L38" s="131">
        <v>3</v>
      </c>
      <c r="M38" s="131">
        <v>1</v>
      </c>
      <c r="N38" s="101">
        <f>SUM(L38*M38)</f>
        <v>3</v>
      </c>
      <c r="O38" s="100" t="str">
        <f>IF(N38&gt;19,"ความเสี่ยงสูงมาก",IF(N38&gt;9,"ความเสี่ยงสูง",IF(N38&gt;4,"ความเสี่ยงปานกลาง",IF(N38&gt;2,"ความเสี่ยงน้อย",IF(N38&lt;3,"ความเสี่ยงน้อยมาก")))))</f>
        <v>ความเสี่ยงน้อย</v>
      </c>
      <c r="P38" s="164" t="s">
        <v>164</v>
      </c>
      <c r="Q38" s="60" t="s">
        <v>514</v>
      </c>
      <c r="R38" s="70"/>
      <c r="S38" s="60"/>
      <c r="T38" s="131">
        <v>0</v>
      </c>
      <c r="U38" s="131">
        <v>0</v>
      </c>
      <c r="V38" s="101">
        <f>SUM(T38*U38)</f>
        <v>0</v>
      </c>
      <c r="W38" s="100" t="str">
        <f>IF(V38&gt;19,"ความเสี่ยงสูงมาก",IF(V38&gt;9,"ความเสี่ยงสูง",IF(V38&gt;4,"ความเสี่ยงปานกลาง",IF(V38&gt;2,"ความเสี่ยงน้อย",IF(V38&lt;3,"ความเสี่ยงน้อยมาก")))))</f>
        <v>ความเสี่ยงน้อยมาก</v>
      </c>
      <c r="X38" s="167" t="s">
        <v>384</v>
      </c>
    </row>
    <row r="39" spans="1:24" ht="49.5">
      <c r="A39" s="163"/>
      <c r="B39" s="163"/>
      <c r="C39" s="163"/>
      <c r="D39" s="163"/>
      <c r="E39" s="163"/>
      <c r="F39" s="173"/>
      <c r="G39" s="173"/>
      <c r="H39" s="113"/>
      <c r="I39" s="113"/>
      <c r="J39" s="101"/>
      <c r="K39" s="100"/>
      <c r="L39" s="131"/>
      <c r="M39" s="131"/>
      <c r="N39" s="101"/>
      <c r="O39" s="100"/>
      <c r="P39" s="165"/>
      <c r="Q39" s="95" t="s">
        <v>513</v>
      </c>
      <c r="R39" s="70"/>
      <c r="S39" s="60"/>
      <c r="T39" s="131"/>
      <c r="U39" s="131"/>
      <c r="V39" s="101"/>
      <c r="W39" s="100"/>
      <c r="X39" s="168"/>
    </row>
    <row r="40" spans="1:24" ht="49.5">
      <c r="A40" s="163"/>
      <c r="B40" s="163"/>
      <c r="C40" s="163"/>
      <c r="D40" s="163"/>
      <c r="E40" s="163"/>
      <c r="F40" s="173"/>
      <c r="G40" s="173"/>
      <c r="H40" s="105"/>
      <c r="I40" s="105"/>
      <c r="J40" s="101"/>
      <c r="K40" s="100"/>
      <c r="L40" s="131"/>
      <c r="M40" s="131"/>
      <c r="N40" s="101"/>
      <c r="O40" s="100"/>
      <c r="P40" s="166"/>
      <c r="Q40" s="95" t="s">
        <v>512</v>
      </c>
      <c r="R40" s="70"/>
      <c r="S40" s="60"/>
      <c r="T40" s="131"/>
      <c r="U40" s="131"/>
      <c r="V40" s="101"/>
      <c r="W40" s="100"/>
      <c r="X40" s="169"/>
    </row>
    <row r="41" spans="1:24" s="39" customFormat="1">
      <c r="G41" s="43"/>
    </row>
    <row r="42" spans="1:24" s="39" customFormat="1">
      <c r="G42" s="43"/>
    </row>
    <row r="43" spans="1:24" s="39" customFormat="1">
      <c r="G43" s="43"/>
    </row>
    <row r="44" spans="1:24" s="39" customFormat="1">
      <c r="G44" s="43"/>
    </row>
    <row r="45" spans="1:24" s="39" customFormat="1">
      <c r="G45" s="43"/>
    </row>
    <row r="46" spans="1:24" s="39" customFormat="1">
      <c r="G46" s="43"/>
    </row>
    <row r="47" spans="1:24" s="39" customFormat="1">
      <c r="G47" s="43"/>
    </row>
    <row r="48" spans="1:24" s="39" customFormat="1">
      <c r="G48" s="43"/>
    </row>
    <row r="49" spans="7:7" s="39" customFormat="1">
      <c r="G49" s="43"/>
    </row>
    <row r="50" spans="7:7" s="39" customFormat="1">
      <c r="G50" s="43"/>
    </row>
    <row r="51" spans="7:7" s="39" customFormat="1">
      <c r="G51" s="43"/>
    </row>
    <row r="52" spans="7:7" s="39" customFormat="1">
      <c r="G52" s="43"/>
    </row>
    <row r="53" spans="7:7" s="39" customFormat="1">
      <c r="G53" s="43"/>
    </row>
    <row r="54" spans="7:7" s="39" customFormat="1">
      <c r="G54" s="43"/>
    </row>
    <row r="55" spans="7:7" s="39" customFormat="1">
      <c r="G55" s="43"/>
    </row>
    <row r="56" spans="7:7" s="39" customFormat="1">
      <c r="G56" s="43"/>
    </row>
    <row r="57" spans="7:7" s="39" customFormat="1">
      <c r="G57" s="43"/>
    </row>
    <row r="58" spans="7:7" s="39" customFormat="1">
      <c r="G58" s="43"/>
    </row>
    <row r="59" spans="7:7" s="39" customFormat="1">
      <c r="G59" s="43"/>
    </row>
    <row r="60" spans="7:7" s="39" customFormat="1">
      <c r="G60" s="43"/>
    </row>
    <row r="61" spans="7:7" s="39" customFormat="1">
      <c r="G61" s="43"/>
    </row>
    <row r="62" spans="7:7" s="39" customFormat="1">
      <c r="G62" s="43"/>
    </row>
    <row r="63" spans="7:7" s="39" customFormat="1">
      <c r="G63" s="43"/>
    </row>
    <row r="64" spans="7:7" s="39" customFormat="1">
      <c r="G64" s="43"/>
    </row>
    <row r="65" spans="7:7" s="39" customFormat="1">
      <c r="G65" s="43"/>
    </row>
    <row r="66" spans="7:7" s="39" customFormat="1">
      <c r="G66" s="43"/>
    </row>
    <row r="67" spans="7:7" s="39" customFormat="1">
      <c r="G67" s="43"/>
    </row>
    <row r="68" spans="7:7" s="39" customFormat="1">
      <c r="G68" s="43"/>
    </row>
    <row r="69" spans="7:7" s="39" customFormat="1">
      <c r="G69" s="43"/>
    </row>
    <row r="70" spans="7:7" s="39" customFormat="1">
      <c r="G70" s="43"/>
    </row>
    <row r="71" spans="7:7" s="39" customFormat="1">
      <c r="G71" s="43"/>
    </row>
    <row r="72" spans="7:7" s="39" customFormat="1">
      <c r="G72" s="43"/>
    </row>
    <row r="73" spans="7:7" s="39" customFormat="1">
      <c r="G73" s="43"/>
    </row>
    <row r="74" spans="7:7" s="39" customFormat="1">
      <c r="G74" s="43"/>
    </row>
    <row r="75" spans="7:7" s="39" customFormat="1">
      <c r="G75" s="43"/>
    </row>
    <row r="76" spans="7:7" s="39" customFormat="1">
      <c r="G76" s="43"/>
    </row>
    <row r="77" spans="7:7" s="39" customFormat="1">
      <c r="G77" s="43"/>
    </row>
    <row r="78" spans="7:7" s="39" customFormat="1">
      <c r="G78" s="43"/>
    </row>
    <row r="79" spans="7:7" s="39" customFormat="1">
      <c r="G79" s="43"/>
    </row>
    <row r="80" spans="7:7" s="39" customFormat="1">
      <c r="G80" s="43"/>
    </row>
    <row r="81" spans="7:7" s="39" customFormat="1">
      <c r="G81" s="43"/>
    </row>
    <row r="82" spans="7:7" s="39" customFormat="1">
      <c r="G82" s="43"/>
    </row>
    <row r="83" spans="7:7" s="39" customFormat="1">
      <c r="G83" s="43"/>
    </row>
    <row r="84" spans="7:7" s="39" customFormat="1">
      <c r="G84" s="43"/>
    </row>
    <row r="85" spans="7:7" s="39" customFormat="1">
      <c r="G85" s="43"/>
    </row>
    <row r="86" spans="7:7" s="39" customFormat="1">
      <c r="G86" s="43"/>
    </row>
    <row r="87" spans="7:7" s="39" customFormat="1">
      <c r="G87" s="43"/>
    </row>
    <row r="88" spans="7:7" s="39" customFormat="1">
      <c r="G88" s="43"/>
    </row>
    <row r="89" spans="7:7" s="39" customFormat="1">
      <c r="G89" s="43"/>
    </row>
    <row r="90" spans="7:7" s="39" customFormat="1">
      <c r="G90" s="43"/>
    </row>
    <row r="91" spans="7:7" s="39" customFormat="1">
      <c r="G91" s="43"/>
    </row>
    <row r="92" spans="7:7" s="39" customFormat="1">
      <c r="G92" s="43"/>
    </row>
    <row r="93" spans="7:7" s="39" customFormat="1">
      <c r="G93" s="43"/>
    </row>
    <row r="94" spans="7:7" s="39" customFormat="1">
      <c r="G94" s="43"/>
    </row>
    <row r="95" spans="7:7" s="39" customFormat="1">
      <c r="G95" s="43"/>
    </row>
    <row r="96" spans="7:7" s="39" customFormat="1">
      <c r="G96" s="43"/>
    </row>
    <row r="97" spans="7:7" s="39" customFormat="1">
      <c r="G97" s="43"/>
    </row>
    <row r="98" spans="7:7" s="39" customFormat="1">
      <c r="G98" s="43"/>
    </row>
    <row r="99" spans="7:7" s="39" customFormat="1">
      <c r="G99" s="43"/>
    </row>
    <row r="100" spans="7:7" s="39" customFormat="1">
      <c r="G100" s="43"/>
    </row>
    <row r="101" spans="7:7" s="39" customFormat="1">
      <c r="G101" s="43"/>
    </row>
    <row r="102" spans="7:7" s="39" customFormat="1">
      <c r="G102" s="43"/>
    </row>
    <row r="103" spans="7:7" s="39" customFormat="1">
      <c r="G103" s="43"/>
    </row>
    <row r="104" spans="7:7" s="39" customFormat="1">
      <c r="G104" s="43"/>
    </row>
    <row r="105" spans="7:7" s="39" customFormat="1">
      <c r="G105" s="43"/>
    </row>
    <row r="106" spans="7:7" s="39" customFormat="1">
      <c r="G106" s="43"/>
    </row>
    <row r="107" spans="7:7" s="39" customFormat="1">
      <c r="G107" s="43"/>
    </row>
    <row r="108" spans="7:7" s="39" customFormat="1">
      <c r="G108" s="43"/>
    </row>
    <row r="109" spans="7:7" s="39" customFormat="1">
      <c r="G109" s="43"/>
    </row>
    <row r="110" spans="7:7" s="39" customFormat="1">
      <c r="G110" s="43"/>
    </row>
    <row r="111" spans="7:7" s="39" customFormat="1">
      <c r="G111" s="43"/>
    </row>
    <row r="112" spans="7:7" s="39" customFormat="1">
      <c r="G112" s="43"/>
    </row>
    <row r="113" spans="7:7" s="39" customFormat="1">
      <c r="G113" s="43"/>
    </row>
    <row r="114" spans="7:7" s="39" customFormat="1">
      <c r="G114" s="43"/>
    </row>
    <row r="115" spans="7:7" s="39" customFormat="1">
      <c r="G115" s="43"/>
    </row>
    <row r="116" spans="7:7" s="39" customFormat="1">
      <c r="G116" s="43"/>
    </row>
    <row r="117" spans="7:7" s="39" customFormat="1">
      <c r="G117" s="43"/>
    </row>
    <row r="118" spans="7:7" s="39" customFormat="1">
      <c r="G118" s="43"/>
    </row>
    <row r="119" spans="7:7" s="39" customFormat="1">
      <c r="G119" s="43"/>
    </row>
    <row r="120" spans="7:7" s="39" customFormat="1">
      <c r="G120" s="43"/>
    </row>
    <row r="121" spans="7:7" s="39" customFormat="1">
      <c r="G121" s="43"/>
    </row>
    <row r="122" spans="7:7" s="39" customFormat="1">
      <c r="G122" s="43"/>
    </row>
    <row r="123" spans="7:7" s="39" customFormat="1">
      <c r="G123" s="43"/>
    </row>
    <row r="124" spans="7:7" s="39" customFormat="1">
      <c r="G124" s="43"/>
    </row>
    <row r="125" spans="7:7" s="39" customFormat="1">
      <c r="G125" s="43"/>
    </row>
    <row r="126" spans="7:7" s="39" customFormat="1">
      <c r="G126" s="43"/>
    </row>
    <row r="127" spans="7:7" s="39" customFormat="1">
      <c r="G127" s="43"/>
    </row>
    <row r="128" spans="7:7" s="39" customFormat="1">
      <c r="G128" s="43"/>
    </row>
    <row r="129" spans="7:7" s="39" customFormat="1">
      <c r="G129" s="43"/>
    </row>
    <row r="130" spans="7:7" s="39" customFormat="1">
      <c r="G130" s="43"/>
    </row>
    <row r="131" spans="7:7" s="39" customFormat="1">
      <c r="G131" s="43"/>
    </row>
    <row r="132" spans="7:7" s="39" customFormat="1">
      <c r="G132" s="43"/>
    </row>
    <row r="133" spans="7:7" s="39" customFormat="1">
      <c r="G133" s="43"/>
    </row>
    <row r="134" spans="7:7" s="39" customFormat="1">
      <c r="G134" s="43"/>
    </row>
    <row r="135" spans="7:7" s="39" customFormat="1">
      <c r="G135" s="43"/>
    </row>
    <row r="136" spans="7:7" s="39" customFormat="1">
      <c r="G136" s="43"/>
    </row>
    <row r="137" spans="7:7" s="39" customFormat="1">
      <c r="G137" s="43"/>
    </row>
    <row r="138" spans="7:7" s="39" customFormat="1">
      <c r="G138" s="43"/>
    </row>
    <row r="139" spans="7:7" s="39" customFormat="1">
      <c r="G139" s="43"/>
    </row>
    <row r="140" spans="7:7" s="39" customFormat="1">
      <c r="G140" s="43"/>
    </row>
    <row r="141" spans="7:7" s="39" customFormat="1">
      <c r="G141" s="43"/>
    </row>
    <row r="142" spans="7:7" s="39" customFormat="1">
      <c r="G142" s="43"/>
    </row>
    <row r="143" spans="7:7" s="39" customFormat="1">
      <c r="G143" s="43"/>
    </row>
    <row r="144" spans="7:7" s="39" customFormat="1">
      <c r="G144" s="43"/>
    </row>
    <row r="145" spans="7:7" s="39" customFormat="1">
      <c r="G145" s="43"/>
    </row>
    <row r="146" spans="7:7" s="39" customFormat="1">
      <c r="G146" s="43"/>
    </row>
    <row r="147" spans="7:7" s="39" customFormat="1">
      <c r="G147" s="43"/>
    </row>
    <row r="148" spans="7:7" s="39" customFormat="1">
      <c r="G148" s="43"/>
    </row>
    <row r="149" spans="7:7" s="39" customFormat="1">
      <c r="G149" s="43"/>
    </row>
    <row r="150" spans="7:7" s="39" customFormat="1">
      <c r="G150" s="43"/>
    </row>
    <row r="151" spans="7:7" s="39" customFormat="1">
      <c r="G151" s="43"/>
    </row>
    <row r="152" spans="7:7" s="39" customFormat="1">
      <c r="G152" s="43"/>
    </row>
    <row r="153" spans="7:7" s="39" customFormat="1">
      <c r="G153" s="43"/>
    </row>
    <row r="154" spans="7:7" s="39" customFormat="1">
      <c r="G154" s="43"/>
    </row>
    <row r="155" spans="7:7" s="39" customFormat="1">
      <c r="G155" s="43"/>
    </row>
    <row r="156" spans="7:7" s="39" customFormat="1">
      <c r="G156" s="43"/>
    </row>
    <row r="157" spans="7:7" s="39" customFormat="1">
      <c r="G157" s="43"/>
    </row>
    <row r="158" spans="7:7" s="39" customFormat="1">
      <c r="G158" s="43"/>
    </row>
    <row r="159" spans="7:7" s="39" customFormat="1">
      <c r="G159" s="43"/>
    </row>
    <row r="160" spans="7:7" s="39" customFormat="1">
      <c r="G160" s="43"/>
    </row>
    <row r="161" spans="7:7" s="39" customFormat="1">
      <c r="G161" s="43"/>
    </row>
    <row r="162" spans="7:7" s="39" customFormat="1">
      <c r="G162" s="43"/>
    </row>
    <row r="163" spans="7:7" s="39" customFormat="1">
      <c r="G163" s="43"/>
    </row>
    <row r="164" spans="7:7" s="39" customFormat="1">
      <c r="G164" s="43"/>
    </row>
    <row r="165" spans="7:7" s="39" customFormat="1">
      <c r="G165" s="43"/>
    </row>
    <row r="166" spans="7:7" s="39" customFormat="1">
      <c r="G166" s="43"/>
    </row>
    <row r="167" spans="7:7" s="39" customFormat="1">
      <c r="G167" s="43"/>
    </row>
    <row r="168" spans="7:7" s="39" customFormat="1">
      <c r="G168" s="43"/>
    </row>
    <row r="169" spans="7:7" s="39" customFormat="1">
      <c r="G169" s="43"/>
    </row>
    <row r="170" spans="7:7" s="39" customFormat="1">
      <c r="G170" s="43"/>
    </row>
    <row r="171" spans="7:7" s="39" customFormat="1">
      <c r="G171" s="43"/>
    </row>
    <row r="172" spans="7:7" s="39" customFormat="1">
      <c r="G172" s="43"/>
    </row>
    <row r="173" spans="7:7" s="39" customFormat="1">
      <c r="G173" s="43"/>
    </row>
    <row r="174" spans="7:7" s="39" customFormat="1">
      <c r="G174" s="43"/>
    </row>
    <row r="175" spans="7:7" s="39" customFormat="1">
      <c r="G175" s="43"/>
    </row>
    <row r="176" spans="7:7" s="39" customFormat="1">
      <c r="G176" s="43"/>
    </row>
    <row r="177" spans="7:7" s="39" customFormat="1">
      <c r="G177" s="43"/>
    </row>
    <row r="178" spans="7:7" s="39" customFormat="1">
      <c r="G178" s="43"/>
    </row>
    <row r="179" spans="7:7" s="39" customFormat="1">
      <c r="G179" s="43"/>
    </row>
    <row r="180" spans="7:7" s="39" customFormat="1">
      <c r="G180" s="43"/>
    </row>
    <row r="181" spans="7:7" s="39" customFormat="1">
      <c r="G181" s="43"/>
    </row>
    <row r="182" spans="7:7" s="39" customFormat="1">
      <c r="G182" s="43"/>
    </row>
    <row r="183" spans="7:7" s="39" customFormat="1">
      <c r="G183" s="43"/>
    </row>
    <row r="184" spans="7:7" s="39" customFormat="1">
      <c r="G184" s="43"/>
    </row>
    <row r="185" spans="7:7" s="39" customFormat="1">
      <c r="G185" s="43"/>
    </row>
    <row r="186" spans="7:7" s="39" customFormat="1">
      <c r="G186" s="43"/>
    </row>
    <row r="187" spans="7:7" s="39" customFormat="1">
      <c r="G187" s="43"/>
    </row>
    <row r="188" spans="7:7" s="39" customFormat="1">
      <c r="G188" s="43"/>
    </row>
    <row r="189" spans="7:7" s="39" customFormat="1">
      <c r="G189" s="43"/>
    </row>
    <row r="190" spans="7:7" s="39" customFormat="1">
      <c r="G190" s="43"/>
    </row>
    <row r="191" spans="7:7" s="39" customFormat="1">
      <c r="G191" s="43"/>
    </row>
    <row r="192" spans="7:7" s="39" customFormat="1">
      <c r="G192" s="43"/>
    </row>
    <row r="193" spans="7:7" s="39" customFormat="1">
      <c r="G193" s="43"/>
    </row>
    <row r="194" spans="7:7" s="39" customFormat="1">
      <c r="G194" s="43"/>
    </row>
    <row r="195" spans="7:7" s="39" customFormat="1">
      <c r="G195" s="43"/>
    </row>
    <row r="196" spans="7:7" s="39" customFormat="1">
      <c r="G196" s="43"/>
    </row>
    <row r="197" spans="7:7" s="39" customFormat="1">
      <c r="G197" s="43"/>
    </row>
    <row r="198" spans="7:7" s="39" customFormat="1">
      <c r="G198" s="43"/>
    </row>
    <row r="199" spans="7:7" s="39" customFormat="1">
      <c r="G199" s="43"/>
    </row>
    <row r="200" spans="7:7" s="39" customFormat="1">
      <c r="G200" s="43"/>
    </row>
    <row r="201" spans="7:7" s="39" customFormat="1">
      <c r="G201" s="43"/>
    </row>
    <row r="202" spans="7:7" s="39" customFormat="1">
      <c r="G202" s="43"/>
    </row>
    <row r="203" spans="7:7" s="39" customFormat="1">
      <c r="G203" s="43"/>
    </row>
    <row r="204" spans="7:7" s="39" customFormat="1">
      <c r="G204" s="43"/>
    </row>
    <row r="205" spans="7:7" s="39" customFormat="1">
      <c r="G205" s="43"/>
    </row>
    <row r="206" spans="7:7" s="39" customFormat="1">
      <c r="G206" s="43"/>
    </row>
    <row r="207" spans="7:7" s="39" customFormat="1">
      <c r="G207" s="43"/>
    </row>
    <row r="208" spans="7:7" s="39" customFormat="1">
      <c r="G208" s="43"/>
    </row>
    <row r="209" spans="7:7" s="39" customFormat="1">
      <c r="G209" s="43"/>
    </row>
    <row r="210" spans="7:7" s="39" customFormat="1">
      <c r="G210" s="43"/>
    </row>
    <row r="211" spans="7:7" s="39" customFormat="1">
      <c r="G211" s="43"/>
    </row>
    <row r="212" spans="7:7" s="39" customFormat="1">
      <c r="G212" s="43"/>
    </row>
    <row r="213" spans="7:7" s="39" customFormat="1">
      <c r="G213" s="43"/>
    </row>
    <row r="214" spans="7:7" s="39" customFormat="1">
      <c r="G214" s="43"/>
    </row>
    <row r="215" spans="7:7" s="39" customFormat="1">
      <c r="G215" s="43"/>
    </row>
    <row r="216" spans="7:7" s="39" customFormat="1">
      <c r="G216" s="43"/>
    </row>
    <row r="217" spans="7:7" s="39" customFormat="1">
      <c r="G217" s="43"/>
    </row>
    <row r="218" spans="7:7" s="39" customFormat="1">
      <c r="G218" s="43"/>
    </row>
    <row r="219" spans="7:7" s="39" customFormat="1">
      <c r="G219" s="43"/>
    </row>
    <row r="220" spans="7:7" s="39" customFormat="1">
      <c r="G220" s="43"/>
    </row>
    <row r="221" spans="7:7" s="39" customFormat="1">
      <c r="G221" s="43"/>
    </row>
    <row r="222" spans="7:7" s="39" customFormat="1">
      <c r="G222" s="43"/>
    </row>
    <row r="223" spans="7:7" s="39" customFormat="1">
      <c r="G223" s="43"/>
    </row>
    <row r="224" spans="7:7" s="39" customFormat="1">
      <c r="G224" s="43"/>
    </row>
    <row r="225" spans="7:7" s="39" customFormat="1">
      <c r="G225" s="43"/>
    </row>
    <row r="226" spans="7:7" s="39" customFormat="1">
      <c r="G226" s="43"/>
    </row>
    <row r="227" spans="7:7" s="39" customFormat="1">
      <c r="G227" s="43"/>
    </row>
    <row r="228" spans="7:7" s="39" customFormat="1">
      <c r="G228" s="43"/>
    </row>
    <row r="229" spans="7:7" s="39" customFormat="1">
      <c r="G229" s="43"/>
    </row>
    <row r="230" spans="7:7" s="39" customFormat="1">
      <c r="G230" s="43"/>
    </row>
    <row r="231" spans="7:7" s="39" customFormat="1">
      <c r="G231" s="43"/>
    </row>
    <row r="232" spans="7:7" s="39" customFormat="1">
      <c r="G232" s="43"/>
    </row>
    <row r="233" spans="7:7" s="39" customFormat="1">
      <c r="G233" s="43"/>
    </row>
    <row r="234" spans="7:7" s="39" customFormat="1">
      <c r="G234" s="43"/>
    </row>
    <row r="235" spans="7:7" s="39" customFormat="1">
      <c r="G235" s="43"/>
    </row>
    <row r="236" spans="7:7" s="39" customFormat="1">
      <c r="G236" s="43"/>
    </row>
    <row r="237" spans="7:7" s="39" customFormat="1">
      <c r="G237" s="43"/>
    </row>
  </sheetData>
  <mergeCells count="188">
    <mergeCell ref="R19:R21"/>
    <mergeCell ref="S19:S21"/>
    <mergeCell ref="V38:V40"/>
    <mergeCell ref="W38:W40"/>
    <mergeCell ref="X38:X40"/>
    <mergeCell ref="M38:M40"/>
    <mergeCell ref="N38:N40"/>
    <mergeCell ref="O38:O40"/>
    <mergeCell ref="P38:P40"/>
    <mergeCell ref="T38:T40"/>
    <mergeCell ref="U38:U40"/>
    <mergeCell ref="V19:V21"/>
    <mergeCell ref="W19:W21"/>
    <mergeCell ref="X19:X21"/>
    <mergeCell ref="G38:G40"/>
    <mergeCell ref="H38:H40"/>
    <mergeCell ref="I38:I40"/>
    <mergeCell ref="J38:J40"/>
    <mergeCell ref="K38:K40"/>
    <mergeCell ref="L38:L40"/>
    <mergeCell ref="V34:V36"/>
    <mergeCell ref="W34:W36"/>
    <mergeCell ref="X34:X36"/>
    <mergeCell ref="A37:X37"/>
    <mergeCell ref="A38:A40"/>
    <mergeCell ref="B38:B40"/>
    <mergeCell ref="C38:C40"/>
    <mergeCell ref="D38:D40"/>
    <mergeCell ref="E38:E40"/>
    <mergeCell ref="F38:F40"/>
    <mergeCell ref="M34:M36"/>
    <mergeCell ref="N34:N36"/>
    <mergeCell ref="O34:O36"/>
    <mergeCell ref="P34:P36"/>
    <mergeCell ref="T34:T36"/>
    <mergeCell ref="U34:U36"/>
    <mergeCell ref="G34:G36"/>
    <mergeCell ref="H34:H36"/>
    <mergeCell ref="I34:I36"/>
    <mergeCell ref="J34:J36"/>
    <mergeCell ref="K34:K36"/>
    <mergeCell ref="L34:L36"/>
    <mergeCell ref="V23:V25"/>
    <mergeCell ref="W23:W25"/>
    <mergeCell ref="X23:X25"/>
    <mergeCell ref="A33:X33"/>
    <mergeCell ref="A34:A36"/>
    <mergeCell ref="B34:B36"/>
    <mergeCell ref="C34:C36"/>
    <mergeCell ref="D34:D36"/>
    <mergeCell ref="E34:E36"/>
    <mergeCell ref="F34:F36"/>
    <mergeCell ref="M23:M25"/>
    <mergeCell ref="N23:N25"/>
    <mergeCell ref="O23:O25"/>
    <mergeCell ref="P23:P25"/>
    <mergeCell ref="T23:T25"/>
    <mergeCell ref="U23:U25"/>
    <mergeCell ref="G23:G25"/>
    <mergeCell ref="H23:H25"/>
    <mergeCell ref="I23:I25"/>
    <mergeCell ref="J23:J25"/>
    <mergeCell ref="K23:K25"/>
    <mergeCell ref="L23:L25"/>
    <mergeCell ref="V11:V15"/>
    <mergeCell ref="W11:W15"/>
    <mergeCell ref="X11:X15"/>
    <mergeCell ref="A22:X22"/>
    <mergeCell ref="A23:A25"/>
    <mergeCell ref="B23:B25"/>
    <mergeCell ref="C23:C25"/>
    <mergeCell ref="D23:D25"/>
    <mergeCell ref="E23:E25"/>
    <mergeCell ref="F23:F25"/>
    <mergeCell ref="M11:M15"/>
    <mergeCell ref="N11:N15"/>
    <mergeCell ref="O11:O15"/>
    <mergeCell ref="P11:P15"/>
    <mergeCell ref="T11:T15"/>
    <mergeCell ref="U11:U15"/>
    <mergeCell ref="G11:G15"/>
    <mergeCell ref="H11:H15"/>
    <mergeCell ref="I11:I15"/>
    <mergeCell ref="J11:J15"/>
    <mergeCell ref="K11:K15"/>
    <mergeCell ref="L11:L15"/>
    <mergeCell ref="Y3:Y4"/>
    <mergeCell ref="A5:E5"/>
    <mergeCell ref="V6:V9"/>
    <mergeCell ref="W6:W9"/>
    <mergeCell ref="A10:X10"/>
    <mergeCell ref="A11:A15"/>
    <mergeCell ref="B11:B15"/>
    <mergeCell ref="C11:C15"/>
    <mergeCell ref="D11:D15"/>
    <mergeCell ref="E11:E15"/>
    <mergeCell ref="F11:F15"/>
    <mergeCell ref="N6:N9"/>
    <mergeCell ref="O6:O9"/>
    <mergeCell ref="J6:J9"/>
    <mergeCell ref="K6:K9"/>
    <mergeCell ref="A6:A9"/>
    <mergeCell ref="B6:B9"/>
    <mergeCell ref="C6:C9"/>
    <mergeCell ref="D6:D9"/>
    <mergeCell ref="E6:E9"/>
    <mergeCell ref="F6:F9"/>
    <mergeCell ref="G6:G9"/>
    <mergeCell ref="X6:X9"/>
    <mergeCell ref="T6:T9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U6:U9"/>
    <mergeCell ref="P6:P9"/>
    <mergeCell ref="H6:H9"/>
    <mergeCell ref="I6:I9"/>
    <mergeCell ref="L6:L9"/>
    <mergeCell ref="M6:M9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M19:M21"/>
    <mergeCell ref="N19:N21"/>
    <mergeCell ref="O19:O21"/>
    <mergeCell ref="P19:P21"/>
    <mergeCell ref="T19:T21"/>
    <mergeCell ref="U19:U21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K16:K18"/>
    <mergeCell ref="L16:L18"/>
    <mergeCell ref="M16:M18"/>
    <mergeCell ref="N16:N18"/>
    <mergeCell ref="O16:O18"/>
    <mergeCell ref="P16:P18"/>
    <mergeCell ref="T16:T18"/>
    <mergeCell ref="U16:U18"/>
    <mergeCell ref="V16:V18"/>
    <mergeCell ref="W16:W18"/>
    <mergeCell ref="X16:X18"/>
    <mergeCell ref="A26:A32"/>
    <mergeCell ref="B26:B32"/>
    <mergeCell ref="C26:C32"/>
    <mergeCell ref="D26:D32"/>
    <mergeCell ref="E26:E32"/>
    <mergeCell ref="F26:F32"/>
    <mergeCell ref="G26:G32"/>
    <mergeCell ref="H26:H32"/>
    <mergeCell ref="I26:I32"/>
    <mergeCell ref="V26:V32"/>
    <mergeCell ref="W26:W32"/>
    <mergeCell ref="X26:X32"/>
    <mergeCell ref="J26:J32"/>
    <mergeCell ref="K26:K32"/>
    <mergeCell ref="L26:L32"/>
    <mergeCell ref="M26:M32"/>
    <mergeCell ref="N26:N32"/>
    <mergeCell ref="O26:O32"/>
    <mergeCell ref="P26:P32"/>
    <mergeCell ref="T26:T32"/>
    <mergeCell ref="U26:U32"/>
  </mergeCells>
  <conditionalFormatting sqref="J11:K13">
    <cfRule type="colorScale" priority="16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1:K13">
    <cfRule type="cellIs" dxfId="374" priority="162" operator="between">
      <formula>10</formula>
      <formula>25</formula>
    </cfRule>
    <cfRule type="cellIs" dxfId="373" priority="163" operator="between">
      <formula>5</formula>
      <formula>9</formula>
    </cfRule>
    <cfRule type="cellIs" dxfId="372" priority="164" operator="between">
      <formula>1</formula>
      <formula>4</formula>
    </cfRule>
    <cfRule type="colorScale" priority="16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1:O13">
    <cfRule type="colorScale" priority="15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1:O13">
    <cfRule type="cellIs" dxfId="371" priority="155" operator="between">
      <formula>10</formula>
      <formula>25</formula>
    </cfRule>
    <cfRule type="cellIs" dxfId="370" priority="156" operator="between">
      <formula>5</formula>
      <formula>9</formula>
    </cfRule>
    <cfRule type="cellIs" dxfId="369" priority="157" operator="between">
      <formula>1</formula>
      <formula>4</formula>
    </cfRule>
    <cfRule type="colorScale" priority="15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3:K24">
    <cfRule type="colorScale" priority="15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5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5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3:K24">
    <cfRule type="cellIs" dxfId="368" priority="148" operator="between">
      <formula>10</formula>
      <formula>25</formula>
    </cfRule>
    <cfRule type="cellIs" dxfId="367" priority="149" operator="between">
      <formula>5</formula>
      <formula>9</formula>
    </cfRule>
    <cfRule type="cellIs" dxfId="366" priority="150" operator="between">
      <formula>1</formula>
      <formula>4</formula>
    </cfRule>
    <cfRule type="colorScale" priority="15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3:O24">
    <cfRule type="colorScale" priority="14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3:O24">
    <cfRule type="cellIs" dxfId="365" priority="141" operator="between">
      <formula>10</formula>
      <formula>25</formula>
    </cfRule>
    <cfRule type="cellIs" dxfId="364" priority="142" operator="between">
      <formula>5</formula>
      <formula>9</formula>
    </cfRule>
    <cfRule type="cellIs" dxfId="363" priority="143" operator="between">
      <formula>1</formula>
      <formula>4</formula>
    </cfRule>
    <cfRule type="colorScale" priority="14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1:W13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1:W13">
    <cfRule type="cellIs" dxfId="362" priority="134" operator="between">
      <formula>10</formula>
      <formula>25</formula>
    </cfRule>
    <cfRule type="cellIs" dxfId="361" priority="135" operator="between">
      <formula>5</formula>
      <formula>9</formula>
    </cfRule>
    <cfRule type="cellIs" dxfId="360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3:W24"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3:W24">
    <cfRule type="cellIs" dxfId="359" priority="127" operator="between">
      <formula>10</formula>
      <formula>25</formula>
    </cfRule>
    <cfRule type="cellIs" dxfId="358" priority="128" operator="between">
      <formula>5</formula>
      <formula>9</formula>
    </cfRule>
    <cfRule type="cellIs" dxfId="357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4:K34"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4:K34">
    <cfRule type="cellIs" dxfId="356" priority="120" operator="between">
      <formula>10</formula>
      <formula>25</formula>
    </cfRule>
    <cfRule type="cellIs" dxfId="355" priority="121" operator="between">
      <formula>5</formula>
      <formula>9</formula>
    </cfRule>
    <cfRule type="cellIs" dxfId="354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4:O34"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4:O34">
    <cfRule type="cellIs" dxfId="353" priority="113" operator="between">
      <formula>10</formula>
      <formula>25</formula>
    </cfRule>
    <cfRule type="cellIs" dxfId="352" priority="114" operator="between">
      <formula>5</formula>
      <formula>9</formula>
    </cfRule>
    <cfRule type="cellIs" dxfId="351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34:W34"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34:W34">
    <cfRule type="cellIs" dxfId="350" priority="106" operator="between">
      <formula>10</formula>
      <formula>25</formula>
    </cfRule>
    <cfRule type="cellIs" dxfId="349" priority="107" operator="between">
      <formula>5</formula>
      <formula>9</formula>
    </cfRule>
    <cfRule type="cellIs" dxfId="348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8:K38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8:K38">
    <cfRule type="cellIs" dxfId="347" priority="99" operator="between">
      <formula>10</formula>
      <formula>25</formula>
    </cfRule>
    <cfRule type="cellIs" dxfId="346" priority="100" operator="between">
      <formula>5</formula>
      <formula>9</formula>
    </cfRule>
    <cfRule type="cellIs" dxfId="345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8:O38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8:O38">
    <cfRule type="cellIs" dxfId="344" priority="92" operator="between">
      <formula>10</formula>
      <formula>25</formula>
    </cfRule>
    <cfRule type="cellIs" dxfId="343" priority="93" operator="between">
      <formula>5</formula>
      <formula>9</formula>
    </cfRule>
    <cfRule type="cellIs" dxfId="342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38:W38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38:W38">
    <cfRule type="cellIs" dxfId="341" priority="85" operator="between">
      <formula>10</formula>
      <formula>25</formula>
    </cfRule>
    <cfRule type="cellIs" dxfId="340" priority="86" operator="between">
      <formula>5</formula>
      <formula>9</formula>
    </cfRule>
    <cfRule type="cellIs" dxfId="339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:J7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:J7">
    <cfRule type="cellIs" dxfId="338" priority="78" operator="between">
      <formula>10</formula>
      <formula>25</formula>
    </cfRule>
    <cfRule type="cellIs" dxfId="337" priority="79" operator="between">
      <formula>5</formula>
      <formula>9</formula>
    </cfRule>
    <cfRule type="cellIs" dxfId="336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:N7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N7">
    <cfRule type="cellIs" dxfId="335" priority="71" operator="between">
      <formula>10</formula>
      <formula>25</formula>
    </cfRule>
    <cfRule type="cellIs" dxfId="334" priority="72" operator="between">
      <formula>5</formula>
      <formula>9</formula>
    </cfRule>
    <cfRule type="cellIs" dxfId="333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:V7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:V7">
    <cfRule type="cellIs" dxfId="332" priority="64" operator="between">
      <formula>10</formula>
      <formula>25</formula>
    </cfRule>
    <cfRule type="cellIs" dxfId="331" priority="65" operator="between">
      <formula>5</formula>
      <formula>9</formula>
    </cfRule>
    <cfRule type="cellIs" dxfId="330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9:K20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9:K20">
    <cfRule type="cellIs" dxfId="329" priority="57" operator="between">
      <formula>10</formula>
      <formula>25</formula>
    </cfRule>
    <cfRule type="cellIs" dxfId="328" priority="58" operator="between">
      <formula>5</formula>
      <formula>9</formula>
    </cfRule>
    <cfRule type="cellIs" dxfId="327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9:O20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9:O20">
    <cfRule type="cellIs" dxfId="326" priority="50" operator="between">
      <formula>10</formula>
      <formula>25</formula>
    </cfRule>
    <cfRule type="cellIs" dxfId="325" priority="51" operator="between">
      <formula>5</formula>
      <formula>9</formula>
    </cfRule>
    <cfRule type="cellIs" dxfId="324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9:W20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9:W20">
    <cfRule type="cellIs" dxfId="323" priority="43" operator="between">
      <formula>10</formula>
      <formula>25</formula>
    </cfRule>
    <cfRule type="cellIs" dxfId="322" priority="44" operator="between">
      <formula>5</formula>
      <formula>9</formula>
    </cfRule>
    <cfRule type="cellIs" dxfId="321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6:K17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6:K17">
    <cfRule type="cellIs" dxfId="320" priority="36" operator="between">
      <formula>10</formula>
      <formula>25</formula>
    </cfRule>
    <cfRule type="cellIs" dxfId="319" priority="37" operator="between">
      <formula>5</formula>
      <formula>9</formula>
    </cfRule>
    <cfRule type="cellIs" dxfId="318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6:O17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6:O17">
    <cfRule type="cellIs" dxfId="317" priority="29" operator="between">
      <formula>10</formula>
      <formula>25</formula>
    </cfRule>
    <cfRule type="cellIs" dxfId="316" priority="30" operator="between">
      <formula>5</formula>
      <formula>9</formula>
    </cfRule>
    <cfRule type="cellIs" dxfId="315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6:W17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6:W17">
    <cfRule type="cellIs" dxfId="314" priority="22" operator="between">
      <formula>10</formula>
      <formula>25</formula>
    </cfRule>
    <cfRule type="cellIs" dxfId="313" priority="23" operator="between">
      <formula>5</formula>
      <formula>9</formula>
    </cfRule>
    <cfRule type="cellIs" dxfId="312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6:K31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6:K31">
    <cfRule type="cellIs" dxfId="311" priority="15" operator="between">
      <formula>10</formula>
      <formula>25</formula>
    </cfRule>
    <cfRule type="cellIs" dxfId="310" priority="16" operator="between">
      <formula>5</formula>
      <formula>9</formula>
    </cfRule>
    <cfRule type="cellIs" dxfId="309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6:O31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6:O31">
    <cfRule type="cellIs" dxfId="308" priority="8" operator="between">
      <formula>10</formula>
      <formula>25</formula>
    </cfRule>
    <cfRule type="cellIs" dxfId="307" priority="9" operator="between">
      <formula>5</formula>
      <formula>9</formula>
    </cfRule>
    <cfRule type="cellIs" dxfId="306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6:W31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6:W31">
    <cfRule type="cellIs" dxfId="305" priority="1" operator="between">
      <formula>10</formula>
      <formula>25</formula>
    </cfRule>
    <cfRule type="cellIs" dxfId="304" priority="2" operator="between">
      <formula>5</formula>
      <formula>9</formula>
    </cfRule>
    <cfRule type="cellIs" dxfId="303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0"/>
  <sheetViews>
    <sheetView workbookViewId="0">
      <selection activeCell="J21" sqref="J21"/>
    </sheetView>
  </sheetViews>
  <sheetFormatPr defaultRowHeight="24"/>
  <cols>
    <col min="1" max="2" width="9" style="96"/>
    <col min="3" max="10" width="12" style="96" bestFit="1" customWidth="1"/>
    <col min="11" max="16384" width="9" style="96"/>
  </cols>
  <sheetData>
    <row r="4" spans="2:10">
      <c r="C4" s="99" t="s">
        <v>520</v>
      </c>
      <c r="D4" s="99" t="s">
        <v>521</v>
      </c>
      <c r="E4" s="99" t="s">
        <v>522</v>
      </c>
      <c r="F4" s="99" t="s">
        <v>523</v>
      </c>
      <c r="G4" s="99" t="s">
        <v>524</v>
      </c>
      <c r="H4" s="99" t="s">
        <v>525</v>
      </c>
      <c r="I4" s="99" t="s">
        <v>526</v>
      </c>
      <c r="J4" s="99" t="s">
        <v>527</v>
      </c>
    </row>
    <row r="5" spans="2:10">
      <c r="B5" s="98" t="s">
        <v>518</v>
      </c>
      <c r="C5" s="97">
        <f>'FM-RM-03 (6 เดือน)'!J6</f>
        <v>16</v>
      </c>
      <c r="D5" s="97">
        <f>'FM-RM-03 (6 เดือน)'!J11</f>
        <v>25</v>
      </c>
      <c r="E5" s="97">
        <f>'FM-RM-03 (6 เดือน)'!J16</f>
        <v>25</v>
      </c>
      <c r="F5" s="97">
        <f>'FM-RM-03 (6 เดือน)'!J19</f>
        <v>16</v>
      </c>
      <c r="G5" s="97">
        <f>'FM-RM-03 (6 เดือน)'!J23</f>
        <v>10</v>
      </c>
      <c r="H5" s="97">
        <f>'FM-RM-03 (6 เดือน)'!J26</f>
        <v>12</v>
      </c>
      <c r="I5" s="97">
        <f>'FM-RM-03 (6 เดือน)'!J34</f>
        <v>16</v>
      </c>
      <c r="J5" s="97">
        <f>'FM-RM-03 (6 เดือน)'!J38</f>
        <v>12</v>
      </c>
    </row>
    <row r="6" spans="2:10">
      <c r="B6" s="98" t="s">
        <v>519</v>
      </c>
      <c r="C6" s="97">
        <f>'FM-RM-03 (6 เดือน)'!V6</f>
        <v>0</v>
      </c>
      <c r="D6" s="97">
        <f>'FM-RM-03 (6 เดือน)'!V12</f>
        <v>0</v>
      </c>
      <c r="E6" s="97">
        <f>'FM-RM-03 (6 เดือน)'!V17</f>
        <v>0</v>
      </c>
      <c r="F6" s="97">
        <f>'FM-RM-03 (6 เดือน)'!V20</f>
        <v>0</v>
      </c>
      <c r="G6" s="97">
        <f>'FM-RM-03 (6 เดือน)'!V24</f>
        <v>0</v>
      </c>
      <c r="H6" s="97">
        <f>'FM-RM-03 (6 เดือน)'!V27</f>
        <v>0</v>
      </c>
      <c r="I6" s="97">
        <f>'FM-RM-03 (6 เดือน)'!V35</f>
        <v>0</v>
      </c>
      <c r="J6" s="97">
        <f>'FM-RM-03 (6 เดือน)'!V39</f>
        <v>0</v>
      </c>
    </row>
    <row r="20" spans="2:2">
      <c r="B20" s="96" t="s">
        <v>528</v>
      </c>
    </row>
  </sheetData>
  <phoneticPr fontId="28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H221"/>
  <sheetViews>
    <sheetView zoomScale="80" zoomScaleNormal="80" workbookViewId="0">
      <pane xSplit="6" ySplit="4" topLeftCell="G5" activePane="bottomRight" state="frozen"/>
      <selection activeCell="H6" sqref="H6:I8"/>
      <selection pane="topRight" activeCell="H6" sqref="H6:I8"/>
      <selection pane="bottomLeft" activeCell="H6" sqref="H6:I8"/>
      <selection pane="bottomRight" activeCell="H6" sqref="H6:I8"/>
    </sheetView>
  </sheetViews>
  <sheetFormatPr defaultColWidth="9" defaultRowHeight="24.75"/>
  <cols>
    <col min="1" max="5" width="5.375" style="39" bestFit="1" customWidth="1"/>
    <col min="6" max="6" width="13.5" style="39" customWidth="1"/>
    <col min="7" max="7" width="13.875" style="43" customWidth="1"/>
    <col min="8" max="9" width="5.375" style="39" bestFit="1" customWidth="1"/>
    <col min="10" max="10" width="5.375" style="1" bestFit="1" customWidth="1"/>
    <col min="11" max="11" width="9" style="1" customWidth="1"/>
    <col min="12" max="13" width="5.375" style="39" bestFit="1" customWidth="1"/>
    <col min="14" max="14" width="5.375" style="1" bestFit="1" customWidth="1"/>
    <col min="15" max="15" width="8.75" style="1" customWidth="1"/>
    <col min="16" max="16" width="12.125" style="39" customWidth="1"/>
    <col min="17" max="17" width="15.75" style="39" customWidth="1"/>
    <col min="18" max="18" width="19.375" style="39" customWidth="1"/>
    <col min="19" max="19" width="11.125" style="39" customWidth="1"/>
    <col min="20" max="21" width="5.375" style="39" bestFit="1" customWidth="1"/>
    <col min="22" max="22" width="5.375" style="1" bestFit="1" customWidth="1"/>
    <col min="23" max="23" width="9.25" style="1" customWidth="1"/>
    <col min="24" max="24" width="14.625" style="39" customWidth="1"/>
    <col min="25" max="86" width="9" style="39"/>
    <col min="87" max="16384" width="9" style="1"/>
  </cols>
  <sheetData>
    <row r="1" spans="1:25" s="39" customFormat="1" ht="31.5">
      <c r="A1" s="223" t="s">
        <v>208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</row>
    <row r="2" spans="1:25" s="39" customFormat="1">
      <c r="A2" s="39" t="s">
        <v>63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5" s="39" customFormat="1" ht="24.75" customHeight="1">
      <c r="A3" s="160" t="s">
        <v>53</v>
      </c>
      <c r="B3" s="160"/>
      <c r="C3" s="160"/>
      <c r="D3" s="160"/>
      <c r="E3" s="160"/>
      <c r="F3" s="184" t="s">
        <v>54</v>
      </c>
      <c r="G3" s="184" t="s">
        <v>78</v>
      </c>
      <c r="H3" s="197" t="s">
        <v>55</v>
      </c>
      <c r="I3" s="198"/>
      <c r="J3" s="198"/>
      <c r="K3" s="199"/>
      <c r="L3" s="200" t="s">
        <v>56</v>
      </c>
      <c r="M3" s="201"/>
      <c r="N3" s="201"/>
      <c r="O3" s="202"/>
      <c r="P3" s="184" t="s">
        <v>57</v>
      </c>
      <c r="Q3" s="184" t="s">
        <v>58</v>
      </c>
      <c r="R3" s="184" t="s">
        <v>64</v>
      </c>
      <c r="S3" s="184" t="s">
        <v>65</v>
      </c>
      <c r="T3" s="203" t="s">
        <v>66</v>
      </c>
      <c r="U3" s="204"/>
      <c r="V3" s="204"/>
      <c r="W3" s="205"/>
      <c r="X3" s="206" t="s">
        <v>67</v>
      </c>
      <c r="Y3" s="186"/>
    </row>
    <row r="4" spans="1:25" s="39" customFormat="1" ht="96.75" customHeight="1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85"/>
      <c r="G4" s="185"/>
      <c r="H4" s="56" t="s">
        <v>16</v>
      </c>
      <c r="I4" s="56" t="s">
        <v>3</v>
      </c>
      <c r="J4" s="56" t="s">
        <v>18</v>
      </c>
      <c r="K4" s="69" t="s">
        <v>20</v>
      </c>
      <c r="L4" s="56" t="s">
        <v>16</v>
      </c>
      <c r="M4" s="56" t="s">
        <v>3</v>
      </c>
      <c r="N4" s="56" t="s">
        <v>18</v>
      </c>
      <c r="O4" s="69" t="s">
        <v>20</v>
      </c>
      <c r="P4" s="185"/>
      <c r="Q4" s="185"/>
      <c r="R4" s="185"/>
      <c r="S4" s="185"/>
      <c r="T4" s="56" t="s">
        <v>16</v>
      </c>
      <c r="U4" s="56" t="s">
        <v>3</v>
      </c>
      <c r="V4" s="56" t="s">
        <v>18</v>
      </c>
      <c r="W4" s="69" t="s">
        <v>20</v>
      </c>
      <c r="X4" s="207"/>
      <c r="Y4" s="186"/>
    </row>
    <row r="5" spans="1:25" s="40" customFormat="1" ht="24.75" customHeight="1">
      <c r="A5" s="208" t="s">
        <v>4</v>
      </c>
      <c r="B5" s="209"/>
      <c r="C5" s="209"/>
      <c r="D5" s="209"/>
      <c r="E5" s="209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5"/>
    </row>
    <row r="6" spans="1:25">
      <c r="A6" s="163"/>
      <c r="B6" s="221"/>
      <c r="C6" s="221"/>
      <c r="D6" s="221"/>
      <c r="E6" s="221"/>
      <c r="F6" s="222"/>
      <c r="G6" s="104"/>
      <c r="H6" s="112"/>
      <c r="I6" s="112"/>
      <c r="J6" s="127">
        <f>SUM(H6*I6)</f>
        <v>0</v>
      </c>
      <c r="K6" s="127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ความเสี่ยงน้อยมาก</v>
      </c>
      <c r="L6" s="112"/>
      <c r="M6" s="112"/>
      <c r="N6" s="127">
        <f>SUM(L6*M6)</f>
        <v>0</v>
      </c>
      <c r="O6" s="127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ความเสี่ยงน้อยมาก</v>
      </c>
      <c r="P6" s="224"/>
      <c r="Q6" s="57"/>
      <c r="R6" s="70"/>
      <c r="S6" s="71"/>
      <c r="T6" s="112"/>
      <c r="U6" s="112"/>
      <c r="V6" s="127">
        <f>SUM(T6*U6)</f>
        <v>0</v>
      </c>
      <c r="W6" s="127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192"/>
    </row>
    <row r="7" spans="1:25">
      <c r="A7" s="221"/>
      <c r="B7" s="221"/>
      <c r="C7" s="221"/>
      <c r="D7" s="221"/>
      <c r="E7" s="221"/>
      <c r="F7" s="222"/>
      <c r="G7" s="225"/>
      <c r="H7" s="113"/>
      <c r="I7" s="113"/>
      <c r="J7" s="128"/>
      <c r="K7" s="128"/>
      <c r="L7" s="113"/>
      <c r="M7" s="113"/>
      <c r="N7" s="128"/>
      <c r="O7" s="128"/>
      <c r="P7" s="224"/>
      <c r="Q7" s="57"/>
      <c r="R7" s="70"/>
      <c r="S7" s="71"/>
      <c r="T7" s="113"/>
      <c r="U7" s="113"/>
      <c r="V7" s="128"/>
      <c r="W7" s="128"/>
      <c r="X7" s="216"/>
    </row>
    <row r="8" spans="1:25">
      <c r="A8" s="221"/>
      <c r="B8" s="221"/>
      <c r="C8" s="221"/>
      <c r="D8" s="221"/>
      <c r="E8" s="221"/>
      <c r="F8" s="222"/>
      <c r="G8" s="225"/>
      <c r="H8" s="105"/>
      <c r="I8" s="105"/>
      <c r="J8" s="129"/>
      <c r="K8" s="129"/>
      <c r="L8" s="105"/>
      <c r="M8" s="105"/>
      <c r="N8" s="129"/>
      <c r="O8" s="129"/>
      <c r="P8" s="224"/>
      <c r="Q8" s="57"/>
      <c r="R8" s="70"/>
      <c r="S8" s="71"/>
      <c r="T8" s="105"/>
      <c r="U8" s="105"/>
      <c r="V8" s="129"/>
      <c r="W8" s="129"/>
      <c r="X8" s="217"/>
    </row>
    <row r="9" spans="1:25" s="39" customFormat="1" ht="25.5" customHeight="1">
      <c r="A9" s="210" t="s">
        <v>9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2"/>
    </row>
    <row r="10" spans="1:25">
      <c r="A10" s="112"/>
      <c r="B10" s="121"/>
      <c r="C10" s="112"/>
      <c r="D10" s="112"/>
      <c r="E10" s="112"/>
      <c r="F10" s="174"/>
      <c r="G10" s="174"/>
      <c r="H10" s="112"/>
      <c r="I10" s="112"/>
      <c r="J10" s="114">
        <f>SUM(H10*I10)</f>
        <v>0</v>
      </c>
      <c r="K10" s="127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ความเสี่ยงน้อยมาก</v>
      </c>
      <c r="L10" s="112"/>
      <c r="M10" s="112"/>
      <c r="N10" s="114">
        <f>SUM(L10*M10)</f>
        <v>0</v>
      </c>
      <c r="O10" s="127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ความเสี่ยงน้อยมาก</v>
      </c>
      <c r="P10" s="164"/>
      <c r="Q10" s="60"/>
      <c r="R10" s="70"/>
      <c r="S10" s="71"/>
      <c r="T10" s="112">
        <v>0</v>
      </c>
      <c r="U10" s="112">
        <v>0</v>
      </c>
      <c r="V10" s="114">
        <f>SUM(T10*U10)</f>
        <v>0</v>
      </c>
      <c r="W10" s="127" t="str">
        <f>IF(V10&gt;19,"ความเสี่ยงสูงมาก",IF(V10&gt;9,"ความเสี่ยงสูง",IF(V10&gt;4,"ความเสี่ยงปานกลาง",IF(V10&gt;2,"ความเสี่ยงน้อย",IF(V10&lt;3,"ความเสี่ยงน้อยมาก")))))</f>
        <v>ความเสี่ยงน้อยมาก</v>
      </c>
      <c r="X10" s="191"/>
    </row>
    <row r="11" spans="1:25">
      <c r="A11" s="113"/>
      <c r="B11" s="122"/>
      <c r="C11" s="113"/>
      <c r="D11" s="113"/>
      <c r="E11" s="113"/>
      <c r="F11" s="175"/>
      <c r="G11" s="175"/>
      <c r="H11" s="113"/>
      <c r="I11" s="113"/>
      <c r="J11" s="115"/>
      <c r="K11" s="128"/>
      <c r="L11" s="113"/>
      <c r="M11" s="113"/>
      <c r="N11" s="115"/>
      <c r="O11" s="128"/>
      <c r="P11" s="165"/>
      <c r="Q11" s="67"/>
      <c r="R11" s="70"/>
      <c r="S11" s="71"/>
      <c r="T11" s="113"/>
      <c r="U11" s="113"/>
      <c r="V11" s="115"/>
      <c r="W11" s="128"/>
      <c r="X11" s="191"/>
    </row>
    <row r="12" spans="1:25">
      <c r="A12" s="105"/>
      <c r="B12" s="123"/>
      <c r="C12" s="105"/>
      <c r="D12" s="105"/>
      <c r="E12" s="105"/>
      <c r="F12" s="176"/>
      <c r="G12" s="176"/>
      <c r="H12" s="105"/>
      <c r="I12" s="105"/>
      <c r="J12" s="116"/>
      <c r="K12" s="129"/>
      <c r="L12" s="105"/>
      <c r="M12" s="105"/>
      <c r="N12" s="116"/>
      <c r="O12" s="129"/>
      <c r="P12" s="166"/>
      <c r="Q12" s="67"/>
      <c r="R12" s="70"/>
      <c r="S12" s="71"/>
      <c r="T12" s="105"/>
      <c r="U12" s="105"/>
      <c r="V12" s="116"/>
      <c r="W12" s="129"/>
      <c r="X12" s="191"/>
    </row>
    <row r="13" spans="1:25" s="39" customFormat="1" ht="24.75" customHeight="1">
      <c r="A13" s="210" t="s">
        <v>10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2"/>
    </row>
    <row r="14" spans="1:25">
      <c r="A14" s="131"/>
      <c r="B14" s="131"/>
      <c r="C14" s="131"/>
      <c r="D14" s="131"/>
      <c r="E14" s="163"/>
      <c r="F14" s="173"/>
      <c r="G14" s="173"/>
      <c r="H14" s="131"/>
      <c r="I14" s="131"/>
      <c r="J14" s="101">
        <f>SUM(H14*I14)</f>
        <v>0</v>
      </c>
      <c r="K14" s="100" t="str">
        <f>IF(J14&gt;19,"ความเสี่ยงสูงมาก",IF(J14&gt;9,"ความเสี่ยงสูง",IF(J14&gt;4,"ความเสี่ยงปานกลาง",IF(J14&gt;2,"ความเสี่ยงน้อย",IF(J14&lt;3,"ความเสี่ยงน้อยมาก")))))</f>
        <v>ความเสี่ยงน้อยมาก</v>
      </c>
      <c r="L14" s="131"/>
      <c r="M14" s="131"/>
      <c r="N14" s="101">
        <f>SUM(L14*M14)</f>
        <v>0</v>
      </c>
      <c r="O14" s="100" t="str">
        <f>IF(N14&gt;19,"ความเสี่ยงสูงมาก",IF(N14&gt;9,"ความเสี่ยงสูง",IF(N14&gt;4,"ความเสี่ยงปานกลาง",IF(N14&gt;2,"ความเสี่ยงน้อย",IF(N14&lt;3,"ความเสี่ยงน้อยมาก")))))</f>
        <v>ความเสี่ยงน้อยมาก</v>
      </c>
      <c r="P14" s="218"/>
      <c r="Q14" s="62"/>
      <c r="R14" s="70"/>
      <c r="S14" s="71"/>
      <c r="T14" s="131">
        <v>0</v>
      </c>
      <c r="U14" s="131">
        <v>0</v>
      </c>
      <c r="V14" s="101">
        <f>SUM(T14*U14)</f>
        <v>0</v>
      </c>
      <c r="W14" s="100" t="str">
        <f>IF(V14&gt;19,"ความเสี่ยงสูงมาก",IF(V14&gt;9,"ความเสี่ยงสูง",IF(V14&gt;4,"ความเสี่ยงปานกลาง",IF(V14&gt;2,"ความเสี่ยงน้อย",IF(V14&lt;3,"ความเสี่ยงน้อยมาก")))))</f>
        <v>ความเสี่ยงน้อยมาก</v>
      </c>
      <c r="X14" s="191"/>
    </row>
    <row r="15" spans="1:25">
      <c r="A15" s="131"/>
      <c r="B15" s="131"/>
      <c r="C15" s="131"/>
      <c r="D15" s="131"/>
      <c r="E15" s="163"/>
      <c r="F15" s="173"/>
      <c r="G15" s="173"/>
      <c r="H15" s="131"/>
      <c r="I15" s="131"/>
      <c r="J15" s="101"/>
      <c r="K15" s="100"/>
      <c r="L15" s="131"/>
      <c r="M15" s="131"/>
      <c r="N15" s="101"/>
      <c r="O15" s="100"/>
      <c r="P15" s="219"/>
      <c r="Q15" s="68"/>
      <c r="R15" s="70"/>
      <c r="S15" s="71"/>
      <c r="T15" s="131"/>
      <c r="U15" s="131"/>
      <c r="V15" s="101"/>
      <c r="W15" s="100"/>
      <c r="X15" s="191"/>
    </row>
    <row r="16" spans="1:25">
      <c r="A16" s="131"/>
      <c r="B16" s="131"/>
      <c r="C16" s="131"/>
      <c r="D16" s="131"/>
      <c r="E16" s="163"/>
      <c r="F16" s="173"/>
      <c r="G16" s="173"/>
      <c r="H16" s="131"/>
      <c r="I16" s="131"/>
      <c r="J16" s="101"/>
      <c r="K16" s="100"/>
      <c r="L16" s="131"/>
      <c r="M16" s="131"/>
      <c r="N16" s="101"/>
      <c r="O16" s="100"/>
      <c r="P16" s="220"/>
      <c r="Q16" s="68"/>
      <c r="R16" s="70"/>
      <c r="S16" s="71"/>
      <c r="T16" s="131"/>
      <c r="U16" s="131"/>
      <c r="V16" s="101"/>
      <c r="W16" s="100"/>
      <c r="X16" s="191"/>
    </row>
    <row r="17" spans="1:24" s="39" customFormat="1" ht="24.75" customHeight="1">
      <c r="A17" s="210" t="s">
        <v>11</v>
      </c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2"/>
    </row>
    <row r="18" spans="1:24">
      <c r="A18" s="131"/>
      <c r="B18" s="131"/>
      <c r="C18" s="131"/>
      <c r="D18" s="131"/>
      <c r="E18" s="163"/>
      <c r="F18" s="173"/>
      <c r="G18" s="173"/>
      <c r="H18" s="131"/>
      <c r="I18" s="131"/>
      <c r="J18" s="101">
        <f>SUM(H18*I18)</f>
        <v>0</v>
      </c>
      <c r="K18" s="100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ความเสี่ยงน้อยมาก</v>
      </c>
      <c r="L18" s="131"/>
      <c r="M18" s="131"/>
      <c r="N18" s="101">
        <f>SUM(L18*M18)</f>
        <v>0</v>
      </c>
      <c r="O18" s="100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ความเสี่ยงน้อยมาก</v>
      </c>
      <c r="P18" s="182"/>
      <c r="Q18" s="62"/>
      <c r="R18" s="70"/>
      <c r="S18" s="71"/>
      <c r="T18" s="131">
        <v>0</v>
      </c>
      <c r="U18" s="131">
        <v>0</v>
      </c>
      <c r="V18" s="101">
        <f>SUM(T18*U18)</f>
        <v>0</v>
      </c>
      <c r="W18" s="100" t="str">
        <f>IF(V18&gt;19,"ความเสี่ยงสูงมาก",IF(V18&gt;9,"ความเสี่ยงสูง",IF(V18&gt;4,"ความเสี่ยงปานกลาง",IF(V18&gt;2,"ความเสี่ยงน้อย",IF(V18&lt;3,"ความเสี่ยงน้อยมาก")))))</f>
        <v>ความเสี่ยงน้อยมาก</v>
      </c>
      <c r="X18" s="191"/>
    </row>
    <row r="19" spans="1:24">
      <c r="A19" s="131"/>
      <c r="B19" s="131"/>
      <c r="C19" s="131"/>
      <c r="D19" s="131"/>
      <c r="E19" s="163"/>
      <c r="F19" s="173"/>
      <c r="G19" s="173"/>
      <c r="H19" s="131"/>
      <c r="I19" s="131"/>
      <c r="J19" s="101"/>
      <c r="K19" s="100"/>
      <c r="L19" s="131"/>
      <c r="M19" s="131"/>
      <c r="N19" s="101"/>
      <c r="O19" s="100"/>
      <c r="P19" s="182"/>
      <c r="Q19" s="62"/>
      <c r="R19" s="70"/>
      <c r="S19" s="71"/>
      <c r="T19" s="131"/>
      <c r="U19" s="131"/>
      <c r="V19" s="101"/>
      <c r="W19" s="100"/>
      <c r="X19" s="191"/>
    </row>
    <row r="20" spans="1:24">
      <c r="A20" s="131"/>
      <c r="B20" s="131"/>
      <c r="C20" s="131"/>
      <c r="D20" s="131"/>
      <c r="E20" s="163"/>
      <c r="F20" s="173"/>
      <c r="G20" s="173"/>
      <c r="H20" s="131"/>
      <c r="I20" s="131"/>
      <c r="J20" s="101"/>
      <c r="K20" s="100"/>
      <c r="L20" s="131"/>
      <c r="M20" s="131"/>
      <c r="N20" s="101"/>
      <c r="O20" s="100"/>
      <c r="P20" s="182"/>
      <c r="Q20" s="62"/>
      <c r="R20" s="70"/>
      <c r="S20" s="71"/>
      <c r="T20" s="131"/>
      <c r="U20" s="131"/>
      <c r="V20" s="101"/>
      <c r="W20" s="100"/>
      <c r="X20" s="191"/>
    </row>
    <row r="21" spans="1:24" s="39" customFormat="1" ht="24.75" customHeight="1">
      <c r="A21" s="187" t="s">
        <v>19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</row>
    <row r="22" spans="1:24">
      <c r="A22" s="131"/>
      <c r="B22" s="131"/>
      <c r="C22" s="131"/>
      <c r="D22" s="131"/>
      <c r="E22" s="163"/>
      <c r="F22" s="173"/>
      <c r="G22" s="173"/>
      <c r="H22" s="131"/>
      <c r="I22" s="131"/>
      <c r="J22" s="101">
        <f>SUM(H22*I22)</f>
        <v>0</v>
      </c>
      <c r="K22" s="100" t="str">
        <f>IF(J22&gt;19,"ความเสี่ยงสูงมาก",IF(J22&gt;9,"ความเสี่ยงสูง",IF(J22&gt;4,"ความเสี่ยงปานกลาง",IF(J22&gt;2,"ความเสี่ยงน้อย",IF(J22&lt;3,"ความเสี่ยงน้อยมาก")))))</f>
        <v>ความเสี่ยงน้อยมาก</v>
      </c>
      <c r="L22" s="131"/>
      <c r="M22" s="131"/>
      <c r="N22" s="101">
        <f>SUM(L22*M22)</f>
        <v>0</v>
      </c>
      <c r="O22" s="100" t="str">
        <f>IF(N22&gt;19,"ความเสี่ยงสูงมาก",IF(N22&gt;9,"ความเสี่ยงสูง",IF(N22&gt;4,"ความเสี่ยงปานกลาง",IF(N22&gt;2,"ความเสี่ยงน้อย",IF(N22&lt;3,"ความเสี่ยงน้อยมาก")))))</f>
        <v>ความเสี่ยงน้อยมาก</v>
      </c>
      <c r="P22" s="182"/>
      <c r="Q22" s="62"/>
      <c r="R22" s="70"/>
      <c r="S22" s="71"/>
      <c r="T22" s="131">
        <v>0</v>
      </c>
      <c r="U22" s="131">
        <v>0</v>
      </c>
      <c r="V22" s="101">
        <f>SUM(T22*U22)</f>
        <v>0</v>
      </c>
      <c r="W22" s="100" t="str">
        <f>IF(V22&gt;19,"ความเสี่ยงสูงมาก",IF(V22&gt;9,"ความเสี่ยงสูง",IF(V22&gt;4,"ความเสี่ยงปานกลาง",IF(V22&gt;2,"ความเสี่ยงน้อย",IF(V22&lt;3,"ความเสี่ยงน้อยมาก")))))</f>
        <v>ความเสี่ยงน้อยมาก</v>
      </c>
      <c r="X22" s="191"/>
    </row>
    <row r="23" spans="1:24">
      <c r="A23" s="131"/>
      <c r="B23" s="131"/>
      <c r="C23" s="131"/>
      <c r="D23" s="131"/>
      <c r="E23" s="163"/>
      <c r="F23" s="173"/>
      <c r="G23" s="173"/>
      <c r="H23" s="131"/>
      <c r="I23" s="131"/>
      <c r="J23" s="101"/>
      <c r="K23" s="100"/>
      <c r="L23" s="131"/>
      <c r="M23" s="131"/>
      <c r="N23" s="101"/>
      <c r="O23" s="100"/>
      <c r="P23" s="182"/>
      <c r="Q23" s="62"/>
      <c r="R23" s="70"/>
      <c r="S23" s="71"/>
      <c r="T23" s="131"/>
      <c r="U23" s="131"/>
      <c r="V23" s="101"/>
      <c r="W23" s="100"/>
      <c r="X23" s="191"/>
    </row>
    <row r="24" spans="1:24">
      <c r="A24" s="131"/>
      <c r="B24" s="131"/>
      <c r="C24" s="131"/>
      <c r="D24" s="131"/>
      <c r="E24" s="163"/>
      <c r="F24" s="173"/>
      <c r="G24" s="173"/>
      <c r="H24" s="131"/>
      <c r="I24" s="131"/>
      <c r="J24" s="101"/>
      <c r="K24" s="100"/>
      <c r="L24" s="131"/>
      <c r="M24" s="131"/>
      <c r="N24" s="101"/>
      <c r="O24" s="100"/>
      <c r="P24" s="182"/>
      <c r="Q24" s="62"/>
      <c r="R24" s="70"/>
      <c r="S24" s="71"/>
      <c r="T24" s="131"/>
      <c r="U24" s="131"/>
      <c r="V24" s="101"/>
      <c r="W24" s="100"/>
      <c r="X24" s="191"/>
    </row>
    <row r="25" spans="1:24" s="39" customFormat="1">
      <c r="G25" s="43"/>
    </row>
    <row r="26" spans="1:24" s="39" customFormat="1">
      <c r="G26" s="43"/>
    </row>
    <row r="27" spans="1:24" s="39" customFormat="1">
      <c r="G27" s="43"/>
    </row>
    <row r="28" spans="1:24" s="39" customFormat="1">
      <c r="G28" s="43"/>
    </row>
    <row r="29" spans="1:24" s="39" customFormat="1">
      <c r="G29" s="43"/>
    </row>
    <row r="30" spans="1:24" s="39" customFormat="1">
      <c r="G30" s="43"/>
    </row>
    <row r="31" spans="1:24" s="39" customFormat="1">
      <c r="G31" s="43"/>
    </row>
    <row r="32" spans="1:24" s="39" customFormat="1">
      <c r="G32" s="43"/>
    </row>
    <row r="33" spans="7:7" s="39" customFormat="1">
      <c r="G33" s="43"/>
    </row>
    <row r="34" spans="7:7" s="39" customFormat="1">
      <c r="G34" s="43"/>
    </row>
    <row r="35" spans="7:7" s="39" customFormat="1">
      <c r="G35" s="43"/>
    </row>
    <row r="36" spans="7:7" s="39" customFormat="1">
      <c r="G36" s="43"/>
    </row>
    <row r="37" spans="7:7" s="39" customFormat="1">
      <c r="G37" s="43"/>
    </row>
    <row r="38" spans="7:7" s="39" customFormat="1">
      <c r="G38" s="43"/>
    </row>
    <row r="39" spans="7:7" s="39" customFormat="1">
      <c r="G39" s="43"/>
    </row>
    <row r="40" spans="7:7" s="39" customFormat="1">
      <c r="G40" s="43"/>
    </row>
    <row r="41" spans="7:7" s="39" customFormat="1">
      <c r="G41" s="43"/>
    </row>
    <row r="42" spans="7:7" s="39" customFormat="1">
      <c r="G42" s="43"/>
    </row>
    <row r="43" spans="7:7" s="39" customFormat="1">
      <c r="G43" s="43"/>
    </row>
    <row r="44" spans="7:7" s="39" customFormat="1">
      <c r="G44" s="43"/>
    </row>
    <row r="45" spans="7:7" s="39" customFormat="1">
      <c r="G45" s="43"/>
    </row>
    <row r="46" spans="7:7" s="39" customFormat="1">
      <c r="G46" s="43"/>
    </row>
    <row r="47" spans="7:7" s="39" customFormat="1">
      <c r="G47" s="43"/>
    </row>
    <row r="48" spans="7:7" s="39" customFormat="1">
      <c r="G48" s="43"/>
    </row>
    <row r="49" spans="7:7" s="39" customFormat="1">
      <c r="G49" s="43"/>
    </row>
    <row r="50" spans="7:7" s="39" customFormat="1">
      <c r="G50" s="43"/>
    </row>
    <row r="51" spans="7:7" s="39" customFormat="1">
      <c r="G51" s="43"/>
    </row>
    <row r="52" spans="7:7" s="39" customFormat="1">
      <c r="G52" s="43"/>
    </row>
    <row r="53" spans="7:7" s="39" customFormat="1">
      <c r="G53" s="43"/>
    </row>
    <row r="54" spans="7:7" s="39" customFormat="1">
      <c r="G54" s="43"/>
    </row>
    <row r="55" spans="7:7" s="39" customFormat="1">
      <c r="G55" s="43"/>
    </row>
    <row r="56" spans="7:7" s="39" customFormat="1">
      <c r="G56" s="43"/>
    </row>
    <row r="57" spans="7:7" s="39" customFormat="1">
      <c r="G57" s="43"/>
    </row>
    <row r="58" spans="7:7" s="39" customFormat="1">
      <c r="G58" s="43"/>
    </row>
    <row r="59" spans="7:7" s="39" customFormat="1">
      <c r="G59" s="43"/>
    </row>
    <row r="60" spans="7:7" s="39" customFormat="1">
      <c r="G60" s="43"/>
    </row>
    <row r="61" spans="7:7" s="39" customFormat="1">
      <c r="G61" s="43"/>
    </row>
    <row r="62" spans="7:7" s="39" customFormat="1">
      <c r="G62" s="43"/>
    </row>
    <row r="63" spans="7:7" s="39" customFormat="1">
      <c r="G63" s="43"/>
    </row>
    <row r="64" spans="7:7" s="39" customFormat="1">
      <c r="G64" s="43"/>
    </row>
    <row r="65" spans="7:7" s="39" customFormat="1">
      <c r="G65" s="43"/>
    </row>
    <row r="66" spans="7:7" s="39" customFormat="1">
      <c r="G66" s="43"/>
    </row>
    <row r="67" spans="7:7" s="39" customFormat="1">
      <c r="G67" s="43"/>
    </row>
    <row r="68" spans="7:7" s="39" customFormat="1">
      <c r="G68" s="43"/>
    </row>
    <row r="69" spans="7:7" s="39" customFormat="1">
      <c r="G69" s="43"/>
    </row>
    <row r="70" spans="7:7" s="39" customFormat="1">
      <c r="G70" s="43"/>
    </row>
    <row r="71" spans="7:7" s="39" customFormat="1">
      <c r="G71" s="43"/>
    </row>
    <row r="72" spans="7:7" s="39" customFormat="1">
      <c r="G72" s="43"/>
    </row>
    <row r="73" spans="7:7" s="39" customFormat="1">
      <c r="G73" s="43"/>
    </row>
    <row r="74" spans="7:7" s="39" customFormat="1">
      <c r="G74" s="43"/>
    </row>
    <row r="75" spans="7:7" s="39" customFormat="1">
      <c r="G75" s="43"/>
    </row>
    <row r="76" spans="7:7" s="39" customFormat="1">
      <c r="G76" s="43"/>
    </row>
    <row r="77" spans="7:7" s="39" customFormat="1">
      <c r="G77" s="43"/>
    </row>
    <row r="78" spans="7:7" s="39" customFormat="1">
      <c r="G78" s="43"/>
    </row>
    <row r="79" spans="7:7" s="39" customFormat="1">
      <c r="G79" s="43"/>
    </row>
    <row r="80" spans="7:7" s="39" customFormat="1">
      <c r="G80" s="43"/>
    </row>
    <row r="81" spans="7:7" s="39" customFormat="1">
      <c r="G81" s="43"/>
    </row>
    <row r="82" spans="7:7" s="39" customFormat="1">
      <c r="G82" s="43"/>
    </row>
    <row r="83" spans="7:7" s="39" customFormat="1">
      <c r="G83" s="43"/>
    </row>
    <row r="84" spans="7:7" s="39" customFormat="1">
      <c r="G84" s="43"/>
    </row>
    <row r="85" spans="7:7" s="39" customFormat="1">
      <c r="G85" s="43"/>
    </row>
    <row r="86" spans="7:7" s="39" customFormat="1">
      <c r="G86" s="43"/>
    </row>
    <row r="87" spans="7:7" s="39" customFormat="1">
      <c r="G87" s="43"/>
    </row>
    <row r="88" spans="7:7" s="39" customFormat="1">
      <c r="G88" s="43"/>
    </row>
    <row r="89" spans="7:7" s="39" customFormat="1">
      <c r="G89" s="43"/>
    </row>
    <row r="90" spans="7:7" s="39" customFormat="1">
      <c r="G90" s="43"/>
    </row>
    <row r="91" spans="7:7" s="39" customFormat="1">
      <c r="G91" s="43"/>
    </row>
    <row r="92" spans="7:7" s="39" customFormat="1">
      <c r="G92" s="43"/>
    </row>
    <row r="93" spans="7:7" s="39" customFormat="1">
      <c r="G93" s="43"/>
    </row>
    <row r="94" spans="7:7" s="39" customFormat="1">
      <c r="G94" s="43"/>
    </row>
    <row r="95" spans="7:7" s="39" customFormat="1">
      <c r="G95" s="43"/>
    </row>
    <row r="96" spans="7:7" s="39" customFormat="1">
      <c r="G96" s="43"/>
    </row>
    <row r="97" spans="7:7" s="39" customFormat="1">
      <c r="G97" s="43"/>
    </row>
    <row r="98" spans="7:7" s="39" customFormat="1">
      <c r="G98" s="43"/>
    </row>
    <row r="99" spans="7:7" s="39" customFormat="1">
      <c r="G99" s="43"/>
    </row>
    <row r="100" spans="7:7" s="39" customFormat="1">
      <c r="G100" s="43"/>
    </row>
    <row r="101" spans="7:7" s="39" customFormat="1">
      <c r="G101" s="43"/>
    </row>
    <row r="102" spans="7:7" s="39" customFormat="1">
      <c r="G102" s="43"/>
    </row>
    <row r="103" spans="7:7" s="39" customFormat="1">
      <c r="G103" s="43"/>
    </row>
    <row r="104" spans="7:7" s="39" customFormat="1">
      <c r="G104" s="43"/>
    </row>
    <row r="105" spans="7:7" s="39" customFormat="1">
      <c r="G105" s="43"/>
    </row>
    <row r="106" spans="7:7" s="39" customFormat="1">
      <c r="G106" s="43"/>
    </row>
    <row r="107" spans="7:7" s="39" customFormat="1">
      <c r="G107" s="43"/>
    </row>
    <row r="108" spans="7:7" s="39" customFormat="1">
      <c r="G108" s="43"/>
    </row>
    <row r="109" spans="7:7" s="39" customFormat="1">
      <c r="G109" s="43"/>
    </row>
    <row r="110" spans="7:7" s="39" customFormat="1">
      <c r="G110" s="43"/>
    </row>
    <row r="111" spans="7:7" s="39" customFormat="1">
      <c r="G111" s="43"/>
    </row>
    <row r="112" spans="7:7" s="39" customFormat="1">
      <c r="G112" s="43"/>
    </row>
    <row r="113" spans="7:7" s="39" customFormat="1">
      <c r="G113" s="43"/>
    </row>
    <row r="114" spans="7:7" s="39" customFormat="1">
      <c r="G114" s="43"/>
    </row>
    <row r="115" spans="7:7" s="39" customFormat="1">
      <c r="G115" s="43"/>
    </row>
    <row r="116" spans="7:7" s="39" customFormat="1">
      <c r="G116" s="43"/>
    </row>
    <row r="117" spans="7:7" s="39" customFormat="1">
      <c r="G117" s="43"/>
    </row>
    <row r="118" spans="7:7" s="39" customFormat="1">
      <c r="G118" s="43"/>
    </row>
    <row r="119" spans="7:7" s="39" customFormat="1">
      <c r="G119" s="43"/>
    </row>
    <row r="120" spans="7:7" s="39" customFormat="1">
      <c r="G120" s="43"/>
    </row>
    <row r="121" spans="7:7" s="39" customFormat="1">
      <c r="G121" s="43"/>
    </row>
    <row r="122" spans="7:7" s="39" customFormat="1">
      <c r="G122" s="43"/>
    </row>
    <row r="123" spans="7:7" s="39" customFormat="1">
      <c r="G123" s="43"/>
    </row>
    <row r="124" spans="7:7" s="39" customFormat="1">
      <c r="G124" s="43"/>
    </row>
    <row r="125" spans="7:7" s="39" customFormat="1">
      <c r="G125" s="43"/>
    </row>
    <row r="126" spans="7:7" s="39" customFormat="1">
      <c r="G126" s="43"/>
    </row>
    <row r="127" spans="7:7" s="39" customFormat="1">
      <c r="G127" s="43"/>
    </row>
    <row r="128" spans="7:7" s="39" customFormat="1">
      <c r="G128" s="43"/>
    </row>
    <row r="129" spans="7:7" s="39" customFormat="1">
      <c r="G129" s="43"/>
    </row>
    <row r="130" spans="7:7" s="39" customFormat="1">
      <c r="G130" s="43"/>
    </row>
    <row r="131" spans="7:7" s="39" customFormat="1">
      <c r="G131" s="43"/>
    </row>
    <row r="132" spans="7:7" s="39" customFormat="1">
      <c r="G132" s="43"/>
    </row>
    <row r="133" spans="7:7" s="39" customFormat="1">
      <c r="G133" s="43"/>
    </row>
    <row r="134" spans="7:7" s="39" customFormat="1">
      <c r="G134" s="43"/>
    </row>
    <row r="135" spans="7:7" s="39" customFormat="1">
      <c r="G135" s="43"/>
    </row>
    <row r="136" spans="7:7" s="39" customFormat="1">
      <c r="G136" s="43"/>
    </row>
    <row r="137" spans="7:7" s="39" customFormat="1">
      <c r="G137" s="43"/>
    </row>
    <row r="138" spans="7:7" s="39" customFormat="1">
      <c r="G138" s="43"/>
    </row>
    <row r="139" spans="7:7" s="39" customFormat="1">
      <c r="G139" s="43"/>
    </row>
    <row r="140" spans="7:7" s="39" customFormat="1">
      <c r="G140" s="43"/>
    </row>
    <row r="141" spans="7:7" s="39" customFormat="1">
      <c r="G141" s="43"/>
    </row>
    <row r="142" spans="7:7" s="39" customFormat="1">
      <c r="G142" s="43"/>
    </row>
    <row r="143" spans="7:7" s="39" customFormat="1">
      <c r="G143" s="43"/>
    </row>
    <row r="144" spans="7:7" s="39" customFormat="1">
      <c r="G144" s="43"/>
    </row>
    <row r="145" spans="7:7" s="39" customFormat="1">
      <c r="G145" s="43"/>
    </row>
    <row r="146" spans="7:7" s="39" customFormat="1">
      <c r="G146" s="43"/>
    </row>
    <row r="147" spans="7:7" s="39" customFormat="1">
      <c r="G147" s="43"/>
    </row>
    <row r="148" spans="7:7" s="39" customFormat="1">
      <c r="G148" s="43"/>
    </row>
    <row r="149" spans="7:7" s="39" customFormat="1">
      <c r="G149" s="43"/>
    </row>
    <row r="150" spans="7:7" s="39" customFormat="1">
      <c r="G150" s="43"/>
    </row>
    <row r="151" spans="7:7" s="39" customFormat="1">
      <c r="G151" s="43"/>
    </row>
    <row r="152" spans="7:7" s="39" customFormat="1">
      <c r="G152" s="43"/>
    </row>
    <row r="153" spans="7:7" s="39" customFormat="1">
      <c r="G153" s="43"/>
    </row>
    <row r="154" spans="7:7" s="39" customFormat="1">
      <c r="G154" s="43"/>
    </row>
    <row r="155" spans="7:7" s="39" customFormat="1">
      <c r="G155" s="43"/>
    </row>
    <row r="156" spans="7:7" s="39" customFormat="1">
      <c r="G156" s="43"/>
    </row>
    <row r="157" spans="7:7" s="39" customFormat="1">
      <c r="G157" s="43"/>
    </row>
    <row r="158" spans="7:7" s="39" customFormat="1">
      <c r="G158" s="43"/>
    </row>
    <row r="159" spans="7:7" s="39" customFormat="1">
      <c r="G159" s="43"/>
    </row>
    <row r="160" spans="7:7" s="39" customFormat="1">
      <c r="G160" s="43"/>
    </row>
    <row r="161" spans="7:7" s="39" customFormat="1">
      <c r="G161" s="43"/>
    </row>
    <row r="162" spans="7:7" s="39" customFormat="1">
      <c r="G162" s="43"/>
    </row>
    <row r="163" spans="7:7" s="39" customFormat="1">
      <c r="G163" s="43"/>
    </row>
    <row r="164" spans="7:7" s="39" customFormat="1">
      <c r="G164" s="43"/>
    </row>
    <row r="165" spans="7:7" s="39" customFormat="1">
      <c r="G165" s="43"/>
    </row>
    <row r="166" spans="7:7" s="39" customFormat="1">
      <c r="G166" s="43"/>
    </row>
    <row r="167" spans="7:7" s="39" customFormat="1">
      <c r="G167" s="43"/>
    </row>
    <row r="168" spans="7:7" s="39" customFormat="1">
      <c r="G168" s="43"/>
    </row>
    <row r="169" spans="7:7" s="39" customFormat="1">
      <c r="G169" s="43"/>
    </row>
    <row r="170" spans="7:7" s="39" customFormat="1">
      <c r="G170" s="43"/>
    </row>
    <row r="171" spans="7:7" s="39" customFormat="1">
      <c r="G171" s="43"/>
    </row>
    <row r="172" spans="7:7" s="39" customFormat="1">
      <c r="G172" s="43"/>
    </row>
    <row r="173" spans="7:7" s="39" customFormat="1">
      <c r="G173" s="43"/>
    </row>
    <row r="174" spans="7:7" s="39" customFormat="1">
      <c r="G174" s="43"/>
    </row>
    <row r="175" spans="7:7" s="39" customFormat="1">
      <c r="G175" s="43"/>
    </row>
    <row r="176" spans="7:7" s="39" customFormat="1">
      <c r="G176" s="43"/>
    </row>
    <row r="177" spans="7:7" s="39" customFormat="1">
      <c r="G177" s="43"/>
    </row>
    <row r="178" spans="7:7" s="39" customFormat="1">
      <c r="G178" s="43"/>
    </row>
    <row r="179" spans="7:7" s="39" customFormat="1">
      <c r="G179" s="43"/>
    </row>
    <row r="180" spans="7:7" s="39" customFormat="1">
      <c r="G180" s="43"/>
    </row>
    <row r="181" spans="7:7" s="39" customFormat="1">
      <c r="G181" s="43"/>
    </row>
    <row r="182" spans="7:7" s="39" customFormat="1">
      <c r="G182" s="43"/>
    </row>
    <row r="183" spans="7:7" s="39" customFormat="1">
      <c r="G183" s="43"/>
    </row>
    <row r="184" spans="7:7" s="39" customFormat="1">
      <c r="G184" s="43"/>
    </row>
    <row r="185" spans="7:7" s="39" customFormat="1">
      <c r="G185" s="43"/>
    </row>
    <row r="186" spans="7:7" s="39" customFormat="1">
      <c r="G186" s="43"/>
    </row>
    <row r="187" spans="7:7" s="39" customFormat="1">
      <c r="G187" s="43"/>
    </row>
    <row r="188" spans="7:7" s="39" customFormat="1">
      <c r="G188" s="43"/>
    </row>
    <row r="189" spans="7:7" s="39" customFormat="1">
      <c r="G189" s="43"/>
    </row>
    <row r="190" spans="7:7" s="39" customFormat="1">
      <c r="G190" s="43"/>
    </row>
    <row r="191" spans="7:7" s="39" customFormat="1">
      <c r="G191" s="43"/>
    </row>
    <row r="192" spans="7:7" s="39" customFormat="1">
      <c r="G192" s="43"/>
    </row>
    <row r="193" spans="7:7" s="39" customFormat="1">
      <c r="G193" s="43"/>
    </row>
    <row r="194" spans="7:7" s="39" customFormat="1">
      <c r="G194" s="43"/>
    </row>
    <row r="195" spans="7:7" s="39" customFormat="1">
      <c r="G195" s="43"/>
    </row>
    <row r="196" spans="7:7" s="39" customFormat="1">
      <c r="G196" s="43"/>
    </row>
    <row r="197" spans="7:7" s="39" customFormat="1">
      <c r="G197" s="43"/>
    </row>
    <row r="198" spans="7:7" s="39" customFormat="1">
      <c r="G198" s="43"/>
    </row>
    <row r="199" spans="7:7" s="39" customFormat="1">
      <c r="G199" s="43"/>
    </row>
    <row r="200" spans="7:7" s="39" customFormat="1">
      <c r="G200" s="43"/>
    </row>
    <row r="201" spans="7:7" s="39" customFormat="1">
      <c r="G201" s="43"/>
    </row>
    <row r="202" spans="7:7" s="39" customFormat="1">
      <c r="G202" s="43"/>
    </row>
    <row r="203" spans="7:7" s="39" customFormat="1">
      <c r="G203" s="43"/>
    </row>
    <row r="204" spans="7:7" s="39" customFormat="1">
      <c r="G204" s="43"/>
    </row>
    <row r="205" spans="7:7" s="39" customFormat="1">
      <c r="G205" s="43"/>
    </row>
    <row r="206" spans="7:7" s="39" customFormat="1">
      <c r="G206" s="43"/>
    </row>
    <row r="207" spans="7:7" s="39" customFormat="1">
      <c r="G207" s="43"/>
    </row>
    <row r="208" spans="7:7" s="39" customFormat="1">
      <c r="G208" s="43"/>
    </row>
    <row r="209" spans="7:7" s="39" customFormat="1">
      <c r="G209" s="43"/>
    </row>
    <row r="210" spans="7:7" s="39" customFormat="1">
      <c r="G210" s="43"/>
    </row>
    <row r="211" spans="7:7" s="39" customFormat="1">
      <c r="G211" s="43"/>
    </row>
    <row r="212" spans="7:7" s="39" customFormat="1">
      <c r="G212" s="43"/>
    </row>
    <row r="213" spans="7:7" s="39" customFormat="1">
      <c r="G213" s="43"/>
    </row>
    <row r="214" spans="7:7" s="39" customFormat="1">
      <c r="G214" s="43"/>
    </row>
    <row r="215" spans="7:7" s="39" customFormat="1">
      <c r="G215" s="43"/>
    </row>
    <row r="216" spans="7:7" s="39" customFormat="1">
      <c r="G216" s="43"/>
    </row>
    <row r="217" spans="7:7" s="39" customFormat="1">
      <c r="G217" s="43"/>
    </row>
    <row r="218" spans="7:7" s="39" customFormat="1">
      <c r="G218" s="43"/>
    </row>
    <row r="219" spans="7:7" s="39" customFormat="1">
      <c r="G219" s="43"/>
    </row>
    <row r="220" spans="7:7" s="39" customFormat="1">
      <c r="G220" s="43"/>
    </row>
    <row r="221" spans="7:7" s="39" customFormat="1">
      <c r="G221" s="43"/>
    </row>
  </sheetData>
  <mergeCells count="123">
    <mergeCell ref="X6:X8"/>
    <mergeCell ref="A5:E5"/>
    <mergeCell ref="G6:G8"/>
    <mergeCell ref="H6:H8"/>
    <mergeCell ref="I6:I8"/>
    <mergeCell ref="J6:J8"/>
    <mergeCell ref="K6:K8"/>
    <mergeCell ref="L6:L8"/>
    <mergeCell ref="M6:M8"/>
    <mergeCell ref="N6:N8"/>
    <mergeCell ref="O6:O8"/>
    <mergeCell ref="X18:X20"/>
    <mergeCell ref="A22:A24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M22:M24"/>
    <mergeCell ref="N22:N24"/>
    <mergeCell ref="O22:O24"/>
    <mergeCell ref="P22:P24"/>
    <mergeCell ref="T22:T24"/>
    <mergeCell ref="U22:U24"/>
    <mergeCell ref="V22:V24"/>
    <mergeCell ref="W22:W24"/>
    <mergeCell ref="X22:X24"/>
    <mergeCell ref="L18:L20"/>
    <mergeCell ref="M18:M20"/>
    <mergeCell ref="N18:N20"/>
    <mergeCell ref="O18:O20"/>
    <mergeCell ref="P18:P20"/>
    <mergeCell ref="T18:T20"/>
    <mergeCell ref="U18:U20"/>
    <mergeCell ref="V18:V20"/>
    <mergeCell ref="W18:W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A21:X21"/>
    <mergeCell ref="C10:C12"/>
    <mergeCell ref="A9:X9"/>
    <mergeCell ref="A10:A12"/>
    <mergeCell ref="B10:B12"/>
    <mergeCell ref="A13:X13"/>
    <mergeCell ref="M10:M12"/>
    <mergeCell ref="N10:N12"/>
    <mergeCell ref="O10:O12"/>
    <mergeCell ref="P10:P12"/>
    <mergeCell ref="D10:D12"/>
    <mergeCell ref="E10:E12"/>
    <mergeCell ref="F10:F12"/>
    <mergeCell ref="L10:L12"/>
    <mergeCell ref="G10:G12"/>
    <mergeCell ref="H10:H12"/>
    <mergeCell ref="I10:I12"/>
    <mergeCell ref="J10:J12"/>
    <mergeCell ref="K10:K12"/>
    <mergeCell ref="A14:A16"/>
    <mergeCell ref="B14:B16"/>
    <mergeCell ref="C14:C16"/>
    <mergeCell ref="A18:A20"/>
    <mergeCell ref="B18:B20"/>
    <mergeCell ref="Y3:Y4"/>
    <mergeCell ref="A6:A8"/>
    <mergeCell ref="B6:B8"/>
    <mergeCell ref="C6:C8"/>
    <mergeCell ref="D6:D8"/>
    <mergeCell ref="E6:E8"/>
    <mergeCell ref="F6:F8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  <mergeCell ref="P6:P8"/>
    <mergeCell ref="T6:T8"/>
    <mergeCell ref="U6:U8"/>
    <mergeCell ref="V6:V8"/>
    <mergeCell ref="W6:W8"/>
    <mergeCell ref="A17:X17"/>
    <mergeCell ref="M14:M16"/>
    <mergeCell ref="N14:N16"/>
    <mergeCell ref="O14:O16"/>
    <mergeCell ref="P14:P16"/>
    <mergeCell ref="T10:T12"/>
    <mergeCell ref="U10:U12"/>
    <mergeCell ref="V10:V12"/>
    <mergeCell ref="W10:W12"/>
    <mergeCell ref="U14:U16"/>
    <mergeCell ref="V14:V16"/>
    <mergeCell ref="W14:W16"/>
    <mergeCell ref="T14:T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X10:X12"/>
    <mergeCell ref="X14:X16"/>
  </mergeCells>
  <conditionalFormatting sqref="J10:K10">
    <cfRule type="colorScale" priority="27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7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302" priority="267" operator="between">
      <formula>10</formula>
      <formula>25</formula>
    </cfRule>
    <cfRule type="cellIs" dxfId="301" priority="268" operator="between">
      <formula>5</formula>
      <formula>9</formula>
    </cfRule>
    <cfRule type="cellIs" dxfId="300" priority="269" operator="between">
      <formula>1</formula>
      <formula>4</formula>
    </cfRule>
    <cfRule type="colorScale" priority="27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26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6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6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299" priority="260" operator="between">
      <formula>10</formula>
      <formula>25</formula>
    </cfRule>
    <cfRule type="cellIs" dxfId="298" priority="261" operator="between">
      <formula>5</formula>
      <formula>9</formula>
    </cfRule>
    <cfRule type="cellIs" dxfId="297" priority="262" operator="between">
      <formula>1</formula>
      <formula>4</formula>
    </cfRule>
    <cfRule type="colorScale" priority="26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4:K15">
    <cfRule type="colorScale" priority="20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0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4:K15">
    <cfRule type="cellIs" dxfId="296" priority="197" operator="between">
      <formula>10</formula>
      <formula>25</formula>
    </cfRule>
    <cfRule type="cellIs" dxfId="295" priority="198" operator="between">
      <formula>5</formula>
      <formula>9</formula>
    </cfRule>
    <cfRule type="cellIs" dxfId="294" priority="199" operator="between">
      <formula>1</formula>
      <formula>4</formula>
    </cfRule>
    <cfRule type="colorScale" priority="20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4:O15">
    <cfRule type="colorScale" priority="19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9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9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4:O15">
    <cfRule type="cellIs" dxfId="293" priority="190" operator="between">
      <formula>10</formula>
      <formula>25</formula>
    </cfRule>
    <cfRule type="cellIs" dxfId="292" priority="191" operator="between">
      <formula>5</formula>
      <formula>9</formula>
    </cfRule>
    <cfRule type="cellIs" dxfId="291" priority="192" operator="between">
      <formula>1</formula>
      <formula>4</formula>
    </cfRule>
    <cfRule type="colorScale" priority="19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0:W10">
    <cfRule type="colorScale" priority="17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7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7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0:W10">
    <cfRule type="cellIs" dxfId="290" priority="169" operator="between">
      <formula>10</formula>
      <formula>25</formula>
    </cfRule>
    <cfRule type="cellIs" dxfId="289" priority="170" operator="between">
      <formula>5</formula>
      <formula>9</formula>
    </cfRule>
    <cfRule type="cellIs" dxfId="288" priority="171" operator="between">
      <formula>1</formula>
      <formula>4</formula>
    </cfRule>
    <cfRule type="colorScale" priority="17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4:W15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4:W15">
    <cfRule type="cellIs" dxfId="287" priority="134" operator="between">
      <formula>10</formula>
      <formula>25</formula>
    </cfRule>
    <cfRule type="cellIs" dxfId="286" priority="135" operator="between">
      <formula>5</formula>
      <formula>9</formula>
    </cfRule>
    <cfRule type="cellIs" dxfId="285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284" priority="57" operator="between">
      <formula>10</formula>
      <formula>25</formula>
    </cfRule>
    <cfRule type="cellIs" dxfId="283" priority="58" operator="between">
      <formula>5</formula>
      <formula>9</formula>
    </cfRule>
    <cfRule type="cellIs" dxfId="282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281" priority="50" operator="between">
      <formula>10</formula>
      <formula>25</formula>
    </cfRule>
    <cfRule type="cellIs" dxfId="280" priority="51" operator="between">
      <formula>5</formula>
      <formula>9</formula>
    </cfRule>
    <cfRule type="cellIs" dxfId="279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18:W18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18:W18">
    <cfRule type="cellIs" dxfId="278" priority="43" operator="between">
      <formula>10</formula>
      <formula>25</formula>
    </cfRule>
    <cfRule type="cellIs" dxfId="277" priority="44" operator="between">
      <formula>5</formula>
      <formula>9</formula>
    </cfRule>
    <cfRule type="cellIs" dxfId="276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2:K2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2:K22">
    <cfRule type="cellIs" dxfId="275" priority="36" operator="between">
      <formula>10</formula>
      <formula>25</formula>
    </cfRule>
    <cfRule type="cellIs" dxfId="274" priority="37" operator="between">
      <formula>5</formula>
      <formula>9</formula>
    </cfRule>
    <cfRule type="cellIs" dxfId="273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2:O22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2:O22">
    <cfRule type="cellIs" dxfId="272" priority="29" operator="between">
      <formula>10</formula>
      <formula>25</formula>
    </cfRule>
    <cfRule type="cellIs" dxfId="271" priority="30" operator="between">
      <formula>5</formula>
      <formula>9</formula>
    </cfRule>
    <cfRule type="cellIs" dxfId="270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22:W22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22:W22">
    <cfRule type="cellIs" dxfId="269" priority="22" operator="between">
      <formula>10</formula>
      <formula>25</formula>
    </cfRule>
    <cfRule type="cellIs" dxfId="268" priority="23" operator="between">
      <formula>5</formula>
      <formula>9</formula>
    </cfRule>
    <cfRule type="cellIs" dxfId="267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266" priority="15" operator="between">
      <formula>10</formula>
      <formula>25</formula>
    </cfRule>
    <cfRule type="cellIs" dxfId="265" priority="16" operator="between">
      <formula>5</formula>
      <formula>9</formula>
    </cfRule>
    <cfRule type="cellIs" dxfId="264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263" priority="8" operator="between">
      <formula>10</formula>
      <formula>25</formula>
    </cfRule>
    <cfRule type="cellIs" dxfId="262" priority="9" operator="between">
      <formula>5</formula>
      <formula>9</formula>
    </cfRule>
    <cfRule type="cellIs" dxfId="261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V6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">
    <cfRule type="cellIs" dxfId="260" priority="1" operator="between">
      <formula>10</formula>
      <formula>25</formula>
    </cfRule>
    <cfRule type="cellIs" dxfId="259" priority="2" operator="between">
      <formula>5</formula>
      <formula>9</formula>
    </cfRule>
    <cfRule type="cellIs" dxfId="258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L214"/>
  <sheetViews>
    <sheetView zoomScale="85" zoomScaleNormal="85" zoomScaleSheetLayoutView="90" workbookViewId="0">
      <pane xSplit="6" ySplit="4" topLeftCell="I47" activePane="bottomRight" state="frozen"/>
      <selection activeCell="H6" sqref="H6:I8"/>
      <selection pane="topRight" activeCell="H6" sqref="H6:I8"/>
      <selection pane="bottomLeft" activeCell="H6" sqref="H6:I8"/>
      <selection pane="bottomRight" activeCell="H6" sqref="H6:I8"/>
    </sheetView>
  </sheetViews>
  <sheetFormatPr defaultColWidth="9" defaultRowHeight="24.75"/>
  <cols>
    <col min="1" max="5" width="5.125" style="39" bestFit="1" customWidth="1"/>
    <col min="6" max="6" width="45.5" style="39" customWidth="1"/>
    <col min="7" max="7" width="42.875" style="1" customWidth="1"/>
    <col min="8" max="8" width="29.625" style="1" customWidth="1"/>
    <col min="9" max="9" width="29.5" style="1" customWidth="1"/>
    <col min="10" max="10" width="8.5" style="1" customWidth="1"/>
    <col min="11" max="11" width="48.25" style="1" customWidth="1"/>
    <col min="12" max="12" width="10.25" style="39" customWidth="1"/>
    <col min="13" max="13" width="6.5" style="39" customWidth="1"/>
    <col min="14" max="14" width="5.125" style="65" bestFit="1" customWidth="1"/>
    <col min="15" max="15" width="5.125" style="65" customWidth="1"/>
    <col min="16" max="16" width="5.125" style="35" bestFit="1" customWidth="1"/>
    <col min="17" max="17" width="8.875" style="39" customWidth="1"/>
    <col min="18" max="18" width="19" style="39" customWidth="1"/>
    <col min="19" max="64" width="9" style="39"/>
    <col min="65" max="16384" width="9" style="1"/>
  </cols>
  <sheetData>
    <row r="1" spans="1:64" s="39" customFormat="1" ht="31.5">
      <c r="A1" s="149" t="s">
        <v>328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64" s="39" customFormat="1">
      <c r="A2" s="162" t="s">
        <v>52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53"/>
    </row>
    <row r="3" spans="1:64" s="39" customFormat="1">
      <c r="A3" s="132" t="s">
        <v>53</v>
      </c>
      <c r="B3" s="132"/>
      <c r="C3" s="132"/>
      <c r="D3" s="132"/>
      <c r="E3" s="132"/>
      <c r="F3" s="137" t="s">
        <v>54</v>
      </c>
      <c r="G3" s="137" t="s">
        <v>71</v>
      </c>
      <c r="H3" s="137" t="s">
        <v>72</v>
      </c>
      <c r="I3" s="137"/>
      <c r="J3" s="137"/>
      <c r="K3" s="137" t="s">
        <v>73</v>
      </c>
      <c r="L3" s="137"/>
      <c r="M3" s="137"/>
      <c r="N3" s="160" t="s">
        <v>74</v>
      </c>
      <c r="O3" s="160"/>
      <c r="P3" s="160"/>
      <c r="Q3" s="160"/>
      <c r="R3" s="240" t="s">
        <v>185</v>
      </c>
    </row>
    <row r="4" spans="1:64" s="39" customFormat="1" ht="129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37"/>
      <c r="G4" s="137"/>
      <c r="H4" s="55" t="s">
        <v>0</v>
      </c>
      <c r="I4" s="55" t="s">
        <v>1</v>
      </c>
      <c r="J4" s="55" t="s">
        <v>2</v>
      </c>
      <c r="K4" s="55" t="s">
        <v>0</v>
      </c>
      <c r="L4" s="55" t="s">
        <v>3</v>
      </c>
      <c r="M4" s="55" t="s">
        <v>2</v>
      </c>
      <c r="N4" s="56" t="s">
        <v>16</v>
      </c>
      <c r="O4" s="56" t="s">
        <v>3</v>
      </c>
      <c r="P4" s="56" t="s">
        <v>18</v>
      </c>
      <c r="Q4" s="56" t="s">
        <v>20</v>
      </c>
      <c r="R4" s="241"/>
    </row>
    <row r="5" spans="1:64" s="3" customFormat="1" ht="24.75" customHeight="1">
      <c r="A5" s="150" t="s">
        <v>4</v>
      </c>
      <c r="B5" s="151"/>
      <c r="C5" s="151"/>
      <c r="D5" s="151"/>
      <c r="E5" s="151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6"/>
      <c r="R5" s="47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</row>
    <row r="6" spans="1:64" ht="50.45" customHeight="1">
      <c r="A6" s="109" t="s">
        <v>21</v>
      </c>
      <c r="B6" s="130"/>
      <c r="C6" s="133"/>
      <c r="D6" s="130"/>
      <c r="E6" s="130"/>
      <c r="F6" s="104" t="s">
        <v>209</v>
      </c>
      <c r="G6" s="230" t="s">
        <v>38</v>
      </c>
      <c r="H6" s="24" t="s">
        <v>210</v>
      </c>
      <c r="I6" s="23" t="s">
        <v>5</v>
      </c>
      <c r="J6" s="23">
        <v>5</v>
      </c>
      <c r="K6" s="24" t="s">
        <v>87</v>
      </c>
      <c r="L6" s="58" t="s">
        <v>5</v>
      </c>
      <c r="M6" s="58">
        <v>5</v>
      </c>
      <c r="N6" s="131">
        <v>4</v>
      </c>
      <c r="O6" s="131">
        <v>4</v>
      </c>
      <c r="P6" s="100">
        <f>SUM(N6*O6)</f>
        <v>16</v>
      </c>
      <c r="Q6" s="239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ความเสี่ยงสูง</v>
      </c>
      <c r="R6" s="102" t="s">
        <v>189</v>
      </c>
    </row>
    <row r="7" spans="1:64" ht="49.5">
      <c r="A7" s="104"/>
      <c r="B7" s="104"/>
      <c r="C7" s="108"/>
      <c r="D7" s="104"/>
      <c r="E7" s="104"/>
      <c r="F7" s="104"/>
      <c r="G7" s="230"/>
      <c r="H7" s="24" t="s">
        <v>135</v>
      </c>
      <c r="I7" s="23" t="s">
        <v>6</v>
      </c>
      <c r="J7" s="23">
        <v>4</v>
      </c>
      <c r="K7" s="24" t="s">
        <v>88</v>
      </c>
      <c r="L7" s="58" t="s">
        <v>6</v>
      </c>
      <c r="M7" s="58">
        <v>4</v>
      </c>
      <c r="N7" s="102"/>
      <c r="O7" s="102"/>
      <c r="P7" s="101"/>
      <c r="Q7" s="177"/>
      <c r="R7" s="102"/>
    </row>
    <row r="8" spans="1:64" ht="49.5">
      <c r="A8" s="104"/>
      <c r="B8" s="104"/>
      <c r="C8" s="108"/>
      <c r="D8" s="104"/>
      <c r="E8" s="104"/>
      <c r="F8" s="104"/>
      <c r="G8" s="230"/>
      <c r="H8" s="24" t="s">
        <v>136</v>
      </c>
      <c r="I8" s="23" t="s">
        <v>22</v>
      </c>
      <c r="J8" s="23">
        <v>3</v>
      </c>
      <c r="K8" s="24" t="s">
        <v>89</v>
      </c>
      <c r="L8" s="58" t="s">
        <v>22</v>
      </c>
      <c r="M8" s="58">
        <v>3</v>
      </c>
      <c r="N8" s="102"/>
      <c r="O8" s="102"/>
      <c r="P8" s="101"/>
      <c r="Q8" s="177"/>
      <c r="R8" s="102"/>
    </row>
    <row r="9" spans="1:64" ht="49.5">
      <c r="A9" s="104"/>
      <c r="B9" s="104"/>
      <c r="C9" s="108"/>
      <c r="D9" s="104"/>
      <c r="E9" s="104"/>
      <c r="F9" s="104"/>
      <c r="G9" s="230"/>
      <c r="H9" s="24" t="s">
        <v>137</v>
      </c>
      <c r="I9" s="23" t="s">
        <v>7</v>
      </c>
      <c r="J9" s="23">
        <v>2</v>
      </c>
      <c r="K9" s="24" t="s">
        <v>90</v>
      </c>
      <c r="L9" s="58" t="s">
        <v>7</v>
      </c>
      <c r="M9" s="58">
        <v>2</v>
      </c>
      <c r="N9" s="102"/>
      <c r="O9" s="102"/>
      <c r="P9" s="101"/>
      <c r="Q9" s="177"/>
      <c r="R9" s="102"/>
    </row>
    <row r="10" spans="1:64" ht="131.25" customHeight="1">
      <c r="A10" s="104"/>
      <c r="B10" s="104"/>
      <c r="C10" s="108"/>
      <c r="D10" s="104"/>
      <c r="E10" s="104"/>
      <c r="F10" s="104"/>
      <c r="G10" s="230"/>
      <c r="H10" s="24" t="s">
        <v>138</v>
      </c>
      <c r="I10" s="23" t="s">
        <v>8</v>
      </c>
      <c r="J10" s="23">
        <v>1</v>
      </c>
      <c r="K10" s="24" t="s">
        <v>91</v>
      </c>
      <c r="L10" s="58" t="s">
        <v>8</v>
      </c>
      <c r="M10" s="58">
        <v>1</v>
      </c>
      <c r="N10" s="102"/>
      <c r="O10" s="102"/>
      <c r="P10" s="101"/>
      <c r="Q10" s="177"/>
      <c r="R10" s="102"/>
    </row>
    <row r="11" spans="1:64" ht="49.5" customHeight="1">
      <c r="A11" s="130"/>
      <c r="B11" s="130"/>
      <c r="C11" s="133"/>
      <c r="D11" s="130"/>
      <c r="E11" s="109" t="s">
        <v>21</v>
      </c>
      <c r="F11" s="177" t="s">
        <v>211</v>
      </c>
      <c r="G11" s="159" t="s">
        <v>212</v>
      </c>
      <c r="H11" s="24" t="s">
        <v>148</v>
      </c>
      <c r="I11" s="23" t="s">
        <v>5</v>
      </c>
      <c r="J11" s="23">
        <v>5</v>
      </c>
      <c r="K11" s="24" t="s">
        <v>92</v>
      </c>
      <c r="L11" s="58" t="s">
        <v>5</v>
      </c>
      <c r="M11" s="58">
        <v>5</v>
      </c>
      <c r="N11" s="131">
        <v>1</v>
      </c>
      <c r="O11" s="131">
        <v>1</v>
      </c>
      <c r="P11" s="101">
        <f>SUM(N11*O11)</f>
        <v>1</v>
      </c>
      <c r="Q11" s="229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ความเสี่ยงน้อยมาก</v>
      </c>
      <c r="R11" s="102" t="s">
        <v>188</v>
      </c>
    </row>
    <row r="12" spans="1:64">
      <c r="A12" s="104"/>
      <c r="B12" s="104"/>
      <c r="C12" s="108"/>
      <c r="D12" s="104"/>
      <c r="E12" s="104"/>
      <c r="F12" s="177"/>
      <c r="G12" s="159"/>
      <c r="H12" s="24" t="s">
        <v>140</v>
      </c>
      <c r="I12" s="23" t="s">
        <v>6</v>
      </c>
      <c r="J12" s="23">
        <v>4</v>
      </c>
      <c r="K12" s="24" t="s">
        <v>93</v>
      </c>
      <c r="L12" s="58" t="s">
        <v>6</v>
      </c>
      <c r="M12" s="58">
        <v>4</v>
      </c>
      <c r="N12" s="102"/>
      <c r="O12" s="102"/>
      <c r="P12" s="101"/>
      <c r="Q12" s="182"/>
      <c r="R12" s="102"/>
    </row>
    <row r="13" spans="1:64">
      <c r="A13" s="104"/>
      <c r="B13" s="104"/>
      <c r="C13" s="108"/>
      <c r="D13" s="104"/>
      <c r="E13" s="104"/>
      <c r="F13" s="177"/>
      <c r="G13" s="159"/>
      <c r="H13" s="24" t="s">
        <v>141</v>
      </c>
      <c r="I13" s="23" t="s">
        <v>22</v>
      </c>
      <c r="J13" s="23">
        <v>3</v>
      </c>
      <c r="K13" s="24" t="s">
        <v>94</v>
      </c>
      <c r="L13" s="58" t="s">
        <v>22</v>
      </c>
      <c r="M13" s="58">
        <v>3</v>
      </c>
      <c r="N13" s="102"/>
      <c r="O13" s="102"/>
      <c r="P13" s="101"/>
      <c r="Q13" s="182"/>
      <c r="R13" s="102"/>
    </row>
    <row r="14" spans="1:64">
      <c r="A14" s="104"/>
      <c r="B14" s="104"/>
      <c r="C14" s="108"/>
      <c r="D14" s="104"/>
      <c r="E14" s="104"/>
      <c r="F14" s="177"/>
      <c r="G14" s="159"/>
      <c r="H14" s="24" t="s">
        <v>142</v>
      </c>
      <c r="I14" s="23" t="s">
        <v>7</v>
      </c>
      <c r="J14" s="23">
        <v>2</v>
      </c>
      <c r="K14" s="24" t="s">
        <v>95</v>
      </c>
      <c r="L14" s="58" t="s">
        <v>7</v>
      </c>
      <c r="M14" s="58">
        <v>2</v>
      </c>
      <c r="N14" s="102"/>
      <c r="O14" s="102"/>
      <c r="P14" s="101"/>
      <c r="Q14" s="182"/>
      <c r="R14" s="102"/>
    </row>
    <row r="15" spans="1:64" ht="126.75" customHeight="1">
      <c r="A15" s="104"/>
      <c r="B15" s="104"/>
      <c r="C15" s="108"/>
      <c r="D15" s="104"/>
      <c r="E15" s="104"/>
      <c r="F15" s="177"/>
      <c r="G15" s="159"/>
      <c r="H15" s="24" t="s">
        <v>143</v>
      </c>
      <c r="I15" s="23" t="s">
        <v>8</v>
      </c>
      <c r="J15" s="23">
        <v>1</v>
      </c>
      <c r="K15" s="24" t="s">
        <v>96</v>
      </c>
      <c r="L15" s="58" t="s">
        <v>8</v>
      </c>
      <c r="M15" s="58">
        <v>1</v>
      </c>
      <c r="N15" s="102"/>
      <c r="O15" s="102"/>
      <c r="P15" s="101"/>
      <c r="Q15" s="182"/>
      <c r="R15" s="102"/>
    </row>
    <row r="16" spans="1:64" ht="49.5" customHeight="1">
      <c r="A16" s="130"/>
      <c r="B16" s="109"/>
      <c r="C16" s="121" t="s">
        <v>21</v>
      </c>
      <c r="D16" s="130"/>
      <c r="E16" s="130"/>
      <c r="F16" s="104" t="s">
        <v>213</v>
      </c>
      <c r="G16" s="159" t="s">
        <v>214</v>
      </c>
      <c r="H16" s="24" t="s">
        <v>144</v>
      </c>
      <c r="I16" s="23" t="s">
        <v>5</v>
      </c>
      <c r="J16" s="23">
        <v>5</v>
      </c>
      <c r="K16" s="24" t="s">
        <v>129</v>
      </c>
      <c r="L16" s="58" t="s">
        <v>5</v>
      </c>
      <c r="M16" s="58">
        <v>5</v>
      </c>
      <c r="N16" s="131">
        <v>1</v>
      </c>
      <c r="O16" s="131">
        <v>1</v>
      </c>
      <c r="P16" s="101">
        <f>SUM(N16*O16)</f>
        <v>1</v>
      </c>
      <c r="Q16" s="229" t="str">
        <f>IF(P16&gt;19,"ความเสี่ยงสูงมาก",IF(P16&gt;9,"ความเสี่ยงสูง",IF(P16&gt;4,"ความเสี่ยงปานกลาง",IF(P16&gt;2,"ความเสี่ยงน้อย",IF(P16&lt;3,"ความเสี่ยงน้อยมาก")))))</f>
        <v>ความเสี่ยงน้อยมาก</v>
      </c>
      <c r="R16" s="102" t="s">
        <v>188</v>
      </c>
    </row>
    <row r="17" spans="1:18" ht="49.5">
      <c r="A17" s="104"/>
      <c r="B17" s="104"/>
      <c r="C17" s="125"/>
      <c r="D17" s="104"/>
      <c r="E17" s="104"/>
      <c r="F17" s="104"/>
      <c r="G17" s="159"/>
      <c r="H17" s="24" t="s">
        <v>149</v>
      </c>
      <c r="I17" s="23" t="s">
        <v>6</v>
      </c>
      <c r="J17" s="23">
        <v>4</v>
      </c>
      <c r="K17" s="24" t="s">
        <v>130</v>
      </c>
      <c r="L17" s="58" t="s">
        <v>6</v>
      </c>
      <c r="M17" s="58">
        <v>4</v>
      </c>
      <c r="N17" s="102"/>
      <c r="O17" s="102"/>
      <c r="P17" s="101"/>
      <c r="Q17" s="182"/>
      <c r="R17" s="102"/>
    </row>
    <row r="18" spans="1:18" ht="49.5">
      <c r="A18" s="104"/>
      <c r="B18" s="104"/>
      <c r="C18" s="125"/>
      <c r="D18" s="104"/>
      <c r="E18" s="104"/>
      <c r="F18" s="104"/>
      <c r="G18" s="159"/>
      <c r="H18" s="24" t="s">
        <v>146</v>
      </c>
      <c r="I18" s="23" t="s">
        <v>22</v>
      </c>
      <c r="J18" s="23">
        <v>3</v>
      </c>
      <c r="K18" s="24" t="s">
        <v>131</v>
      </c>
      <c r="L18" s="58" t="s">
        <v>22</v>
      </c>
      <c r="M18" s="58">
        <v>3</v>
      </c>
      <c r="N18" s="102"/>
      <c r="O18" s="102"/>
      <c r="P18" s="101"/>
      <c r="Q18" s="182"/>
      <c r="R18" s="102"/>
    </row>
    <row r="19" spans="1:18" ht="49.5">
      <c r="A19" s="104"/>
      <c r="B19" s="104"/>
      <c r="C19" s="125"/>
      <c r="D19" s="104"/>
      <c r="E19" s="104"/>
      <c r="F19" s="104"/>
      <c r="G19" s="159"/>
      <c r="H19" s="24" t="s">
        <v>147</v>
      </c>
      <c r="I19" s="23" t="s">
        <v>7</v>
      </c>
      <c r="J19" s="23">
        <v>2</v>
      </c>
      <c r="K19" s="24" t="s">
        <v>132</v>
      </c>
      <c r="L19" s="58" t="s">
        <v>7</v>
      </c>
      <c r="M19" s="58">
        <v>2</v>
      </c>
      <c r="N19" s="102"/>
      <c r="O19" s="102"/>
      <c r="P19" s="101"/>
      <c r="Q19" s="182"/>
      <c r="R19" s="102"/>
    </row>
    <row r="20" spans="1:18" ht="49.5">
      <c r="A20" s="104"/>
      <c r="B20" s="104"/>
      <c r="C20" s="126"/>
      <c r="D20" s="104"/>
      <c r="E20" s="104"/>
      <c r="F20" s="104"/>
      <c r="G20" s="159"/>
      <c r="H20" s="24" t="s">
        <v>150</v>
      </c>
      <c r="I20" s="23" t="s">
        <v>8</v>
      </c>
      <c r="J20" s="23">
        <v>1</v>
      </c>
      <c r="K20" s="24" t="s">
        <v>133</v>
      </c>
      <c r="L20" s="58" t="s">
        <v>8</v>
      </c>
      <c r="M20" s="58">
        <v>1</v>
      </c>
      <c r="N20" s="102"/>
      <c r="O20" s="102"/>
      <c r="P20" s="101"/>
      <c r="Q20" s="182"/>
      <c r="R20" s="102"/>
    </row>
    <row r="21" spans="1:18" ht="57" customHeight="1">
      <c r="A21" s="130"/>
      <c r="B21" s="109"/>
      <c r="C21" s="121" t="s">
        <v>21</v>
      </c>
      <c r="D21" s="130"/>
      <c r="E21" s="130"/>
      <c r="F21" s="104" t="s">
        <v>215</v>
      </c>
      <c r="G21" s="230" t="s">
        <v>128</v>
      </c>
      <c r="H21" s="24" t="s">
        <v>144</v>
      </c>
      <c r="I21" s="23" t="s">
        <v>5</v>
      </c>
      <c r="J21" s="23">
        <v>5</v>
      </c>
      <c r="K21" s="24" t="s">
        <v>216</v>
      </c>
      <c r="L21" s="58" t="s">
        <v>5</v>
      </c>
      <c r="M21" s="58">
        <v>5</v>
      </c>
      <c r="N21" s="131">
        <v>3</v>
      </c>
      <c r="O21" s="131">
        <v>3</v>
      </c>
      <c r="P21" s="101">
        <f>SUM(N21*O21)</f>
        <v>9</v>
      </c>
      <c r="Q21" s="229" t="str">
        <f>IF(P21&gt;19,"ความเสี่ยงสูงมาก",IF(P21&gt;9,"ความเสี่ยงสูง",IF(P21&gt;4,"ความเสี่ยงปานกลาง",IF(P21&gt;2,"ความเสี่ยงน้อย",IF(P21&lt;3,"ความเสี่ยงน้อยมาก")))))</f>
        <v>ความเสี่ยงปานกลาง</v>
      </c>
      <c r="R21" s="124" t="s">
        <v>190</v>
      </c>
    </row>
    <row r="22" spans="1:18" ht="57" customHeight="1">
      <c r="A22" s="104"/>
      <c r="B22" s="104"/>
      <c r="C22" s="125"/>
      <c r="D22" s="104"/>
      <c r="E22" s="104"/>
      <c r="F22" s="104"/>
      <c r="G22" s="230"/>
      <c r="H22" s="24" t="s">
        <v>149</v>
      </c>
      <c r="I22" s="23" t="s">
        <v>6</v>
      </c>
      <c r="J22" s="23">
        <v>4</v>
      </c>
      <c r="K22" s="24" t="s">
        <v>129</v>
      </c>
      <c r="L22" s="58" t="s">
        <v>6</v>
      </c>
      <c r="M22" s="58">
        <v>4</v>
      </c>
      <c r="N22" s="102"/>
      <c r="O22" s="102"/>
      <c r="P22" s="101"/>
      <c r="Q22" s="182"/>
      <c r="R22" s="125"/>
    </row>
    <row r="23" spans="1:18" ht="57" customHeight="1">
      <c r="A23" s="104"/>
      <c r="B23" s="104"/>
      <c r="C23" s="125"/>
      <c r="D23" s="104"/>
      <c r="E23" s="104"/>
      <c r="F23" s="104"/>
      <c r="G23" s="230"/>
      <c r="H23" s="24" t="s">
        <v>146</v>
      </c>
      <c r="I23" s="23" t="s">
        <v>22</v>
      </c>
      <c r="J23" s="23">
        <v>3</v>
      </c>
      <c r="K23" s="24" t="s">
        <v>130</v>
      </c>
      <c r="L23" s="58" t="s">
        <v>22</v>
      </c>
      <c r="M23" s="58">
        <v>3</v>
      </c>
      <c r="N23" s="102"/>
      <c r="O23" s="102"/>
      <c r="P23" s="101"/>
      <c r="Q23" s="182"/>
      <c r="R23" s="125"/>
    </row>
    <row r="24" spans="1:18" ht="57" customHeight="1">
      <c r="A24" s="104"/>
      <c r="B24" s="104"/>
      <c r="C24" s="125"/>
      <c r="D24" s="104"/>
      <c r="E24" s="104"/>
      <c r="F24" s="104"/>
      <c r="G24" s="230"/>
      <c r="H24" s="24" t="s">
        <v>147</v>
      </c>
      <c r="I24" s="23" t="s">
        <v>7</v>
      </c>
      <c r="J24" s="23">
        <v>2</v>
      </c>
      <c r="K24" s="24" t="s">
        <v>131</v>
      </c>
      <c r="L24" s="58" t="s">
        <v>7</v>
      </c>
      <c r="M24" s="58">
        <v>2</v>
      </c>
      <c r="N24" s="102"/>
      <c r="O24" s="102"/>
      <c r="P24" s="101"/>
      <c r="Q24" s="182"/>
      <c r="R24" s="125"/>
    </row>
    <row r="25" spans="1:18" ht="42.75" customHeight="1">
      <c r="A25" s="104"/>
      <c r="B25" s="104"/>
      <c r="C25" s="126"/>
      <c r="D25" s="104"/>
      <c r="E25" s="104"/>
      <c r="F25" s="104"/>
      <c r="G25" s="230"/>
      <c r="H25" s="24" t="s">
        <v>150</v>
      </c>
      <c r="I25" s="23" t="s">
        <v>8</v>
      </c>
      <c r="J25" s="23">
        <v>1</v>
      </c>
      <c r="K25" s="24" t="s">
        <v>217</v>
      </c>
      <c r="L25" s="58" t="s">
        <v>8</v>
      </c>
      <c r="M25" s="58">
        <v>1</v>
      </c>
      <c r="N25" s="102"/>
      <c r="O25" s="102"/>
      <c r="P25" s="101"/>
      <c r="Q25" s="182"/>
      <c r="R25" s="126"/>
    </row>
    <row r="26" spans="1:18" ht="24.75" customHeight="1">
      <c r="A26" s="152" t="s">
        <v>9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4"/>
      <c r="Q26" s="48"/>
      <c r="R26" s="49"/>
    </row>
    <row r="27" spans="1:18" ht="24.75" customHeight="1">
      <c r="A27" s="130"/>
      <c r="B27" s="121" t="s">
        <v>21</v>
      </c>
      <c r="C27" s="130"/>
      <c r="D27" s="130"/>
      <c r="E27" s="130"/>
      <c r="F27" s="104" t="s">
        <v>218</v>
      </c>
      <c r="G27" s="230" t="s">
        <v>219</v>
      </c>
      <c r="H27" s="24" t="s">
        <v>144</v>
      </c>
      <c r="I27" s="23" t="s">
        <v>5</v>
      </c>
      <c r="J27" s="23">
        <v>5</v>
      </c>
      <c r="K27" s="24" t="s">
        <v>123</v>
      </c>
      <c r="L27" s="59" t="s">
        <v>5</v>
      </c>
      <c r="M27" s="59">
        <v>5</v>
      </c>
      <c r="N27" s="131">
        <v>4</v>
      </c>
      <c r="O27" s="131">
        <v>5</v>
      </c>
      <c r="P27" s="101">
        <f>SUM(N27*O27)</f>
        <v>20</v>
      </c>
      <c r="Q27" s="229" t="str">
        <f>IF(P27&gt;19,"ความเสี่ยงสูงมาก",IF(P27&gt;9,"ความเสี่ยงสูง",IF(P27&gt;4,"ความเสี่ยงปานกลาง",IF(P27&gt;2,"ความเสี่ยงน้อย",IF(P27&lt;3,"ความเสี่ยงน้อยมาก")))))</f>
        <v>ความเสี่ยงสูงมาก</v>
      </c>
      <c r="R27" s="124" t="s">
        <v>190</v>
      </c>
    </row>
    <row r="28" spans="1:18" ht="49.5">
      <c r="A28" s="104"/>
      <c r="B28" s="125"/>
      <c r="C28" s="104"/>
      <c r="D28" s="104"/>
      <c r="E28" s="104"/>
      <c r="F28" s="104"/>
      <c r="G28" s="230"/>
      <c r="H28" s="24" t="s">
        <v>145</v>
      </c>
      <c r="I28" s="23" t="s">
        <v>6</v>
      </c>
      <c r="J28" s="23">
        <v>4</v>
      </c>
      <c r="K28" s="24" t="s">
        <v>220</v>
      </c>
      <c r="L28" s="59" t="s">
        <v>6</v>
      </c>
      <c r="M28" s="59">
        <v>4</v>
      </c>
      <c r="N28" s="102"/>
      <c r="O28" s="102"/>
      <c r="P28" s="101"/>
      <c r="Q28" s="182"/>
      <c r="R28" s="125"/>
    </row>
    <row r="29" spans="1:18" ht="49.5">
      <c r="A29" s="104"/>
      <c r="B29" s="125"/>
      <c r="C29" s="104"/>
      <c r="D29" s="104"/>
      <c r="E29" s="104"/>
      <c r="F29" s="104"/>
      <c r="G29" s="230"/>
      <c r="H29" s="24" t="s">
        <v>146</v>
      </c>
      <c r="I29" s="23" t="s">
        <v>22</v>
      </c>
      <c r="J29" s="23">
        <v>3</v>
      </c>
      <c r="K29" s="24" t="s">
        <v>221</v>
      </c>
      <c r="L29" s="59" t="s">
        <v>22</v>
      </c>
      <c r="M29" s="59">
        <v>3</v>
      </c>
      <c r="N29" s="102"/>
      <c r="O29" s="102"/>
      <c r="P29" s="101"/>
      <c r="Q29" s="182"/>
      <c r="R29" s="125"/>
    </row>
    <row r="30" spans="1:18" ht="49.5">
      <c r="A30" s="104"/>
      <c r="B30" s="125"/>
      <c r="C30" s="104"/>
      <c r="D30" s="104"/>
      <c r="E30" s="104"/>
      <c r="F30" s="104"/>
      <c r="G30" s="230"/>
      <c r="H30" s="24" t="s">
        <v>147</v>
      </c>
      <c r="I30" s="23" t="s">
        <v>7</v>
      </c>
      <c r="J30" s="23">
        <v>2</v>
      </c>
      <c r="K30" s="24" t="s">
        <v>222</v>
      </c>
      <c r="L30" s="59" t="s">
        <v>7</v>
      </c>
      <c r="M30" s="59">
        <v>2</v>
      </c>
      <c r="N30" s="102"/>
      <c r="O30" s="102"/>
      <c r="P30" s="101"/>
      <c r="Q30" s="182"/>
      <c r="R30" s="125"/>
    </row>
    <row r="31" spans="1:18" ht="49.5">
      <c r="A31" s="104"/>
      <c r="B31" s="126"/>
      <c r="C31" s="104"/>
      <c r="D31" s="104"/>
      <c r="E31" s="104"/>
      <c r="F31" s="104"/>
      <c r="G31" s="230"/>
      <c r="H31" s="24" t="s">
        <v>148</v>
      </c>
      <c r="I31" s="23" t="s">
        <v>8</v>
      </c>
      <c r="J31" s="23">
        <v>1</v>
      </c>
      <c r="K31" s="24" t="s">
        <v>223</v>
      </c>
      <c r="L31" s="59" t="s">
        <v>8</v>
      </c>
      <c r="M31" s="59">
        <v>1</v>
      </c>
      <c r="N31" s="102"/>
      <c r="O31" s="102"/>
      <c r="P31" s="101"/>
      <c r="Q31" s="182"/>
      <c r="R31" s="126"/>
    </row>
    <row r="32" spans="1:18" ht="51.6" customHeight="1">
      <c r="A32" s="163" t="s">
        <v>21</v>
      </c>
      <c r="B32" s="131"/>
      <c r="C32" s="237"/>
      <c r="D32" s="131"/>
      <c r="E32" s="163" t="s">
        <v>21</v>
      </c>
      <c r="F32" s="104" t="s">
        <v>224</v>
      </c>
      <c r="G32" s="234" t="s">
        <v>225</v>
      </c>
      <c r="H32" s="24" t="s">
        <v>150</v>
      </c>
      <c r="I32" s="23" t="s">
        <v>5</v>
      </c>
      <c r="J32" s="23">
        <v>5</v>
      </c>
      <c r="K32" s="24" t="s">
        <v>226</v>
      </c>
      <c r="L32" s="58" t="s">
        <v>5</v>
      </c>
      <c r="M32" s="58">
        <v>5</v>
      </c>
      <c r="N32" s="131">
        <v>5</v>
      </c>
      <c r="O32" s="131">
        <v>5</v>
      </c>
      <c r="P32" s="101">
        <f>SUM(N32*O32)</f>
        <v>25</v>
      </c>
      <c r="Q32" s="229" t="str">
        <f>IF(P32&gt;19,"เสี่ยงสูงมาก",IF(P32&gt;9,"ความเสี่ยงสูง",IF(P32&gt;4,"ความเสี่ยงปานกลาง",IF(P32&gt;2,"ความเสี่ยงน้อย",IF(P32&lt;3,"ความเสี่ยงน้อยมาก")))))</f>
        <v>เสี่ยงสูงมาก</v>
      </c>
      <c r="R32" s="182" t="s">
        <v>191</v>
      </c>
    </row>
    <row r="33" spans="1:18">
      <c r="A33" s="102"/>
      <c r="B33" s="102"/>
      <c r="C33" s="238"/>
      <c r="D33" s="102"/>
      <c r="E33" s="102"/>
      <c r="F33" s="104"/>
      <c r="G33" s="235"/>
      <c r="H33" s="24" t="s">
        <v>140</v>
      </c>
      <c r="I33" s="23" t="s">
        <v>6</v>
      </c>
      <c r="J33" s="23">
        <v>4</v>
      </c>
      <c r="K33" s="24" t="s">
        <v>227</v>
      </c>
      <c r="L33" s="58" t="s">
        <v>6</v>
      </c>
      <c r="M33" s="58">
        <v>4</v>
      </c>
      <c r="N33" s="102"/>
      <c r="O33" s="102"/>
      <c r="P33" s="101"/>
      <c r="Q33" s="182"/>
      <c r="R33" s="182"/>
    </row>
    <row r="34" spans="1:18">
      <c r="A34" s="102"/>
      <c r="B34" s="102"/>
      <c r="C34" s="238"/>
      <c r="D34" s="102"/>
      <c r="E34" s="102"/>
      <c r="F34" s="104"/>
      <c r="G34" s="235"/>
      <c r="H34" s="24" t="s">
        <v>152</v>
      </c>
      <c r="I34" s="23" t="s">
        <v>22</v>
      </c>
      <c r="J34" s="23">
        <v>3</v>
      </c>
      <c r="K34" s="24" t="s">
        <v>228</v>
      </c>
      <c r="L34" s="58" t="s">
        <v>22</v>
      </c>
      <c r="M34" s="58">
        <v>3</v>
      </c>
      <c r="N34" s="102"/>
      <c r="O34" s="102"/>
      <c r="P34" s="101"/>
      <c r="Q34" s="182"/>
      <c r="R34" s="182"/>
    </row>
    <row r="35" spans="1:18">
      <c r="A35" s="102"/>
      <c r="B35" s="102"/>
      <c r="C35" s="238"/>
      <c r="D35" s="102"/>
      <c r="E35" s="102"/>
      <c r="F35" s="104"/>
      <c r="G35" s="235"/>
      <c r="H35" s="24" t="s">
        <v>154</v>
      </c>
      <c r="I35" s="23" t="s">
        <v>7</v>
      </c>
      <c r="J35" s="23">
        <v>2</v>
      </c>
      <c r="K35" s="24" t="s">
        <v>229</v>
      </c>
      <c r="L35" s="58" t="s">
        <v>7</v>
      </c>
      <c r="M35" s="58">
        <v>2</v>
      </c>
      <c r="N35" s="102"/>
      <c r="O35" s="102"/>
      <c r="P35" s="101"/>
      <c r="Q35" s="182"/>
      <c r="R35" s="182"/>
    </row>
    <row r="36" spans="1:18" ht="132.6" customHeight="1">
      <c r="A36" s="102"/>
      <c r="B36" s="102"/>
      <c r="C36" s="238"/>
      <c r="D36" s="102"/>
      <c r="E36" s="102"/>
      <c r="F36" s="104"/>
      <c r="G36" s="236"/>
      <c r="H36" s="24" t="s">
        <v>153</v>
      </c>
      <c r="I36" s="23" t="s">
        <v>8</v>
      </c>
      <c r="J36" s="23">
        <v>1</v>
      </c>
      <c r="K36" s="24" t="s">
        <v>230</v>
      </c>
      <c r="L36" s="58" t="s">
        <v>8</v>
      </c>
      <c r="M36" s="58">
        <v>1</v>
      </c>
      <c r="N36" s="102"/>
      <c r="O36" s="102"/>
      <c r="P36" s="101"/>
      <c r="Q36" s="182"/>
      <c r="R36" s="182"/>
    </row>
    <row r="37" spans="1:18" ht="24.75" customHeight="1">
      <c r="A37" s="130"/>
      <c r="B37" s="130"/>
      <c r="C37" s="133"/>
      <c r="D37" s="109"/>
      <c r="E37" s="109"/>
      <c r="F37" s="104" t="s">
        <v>231</v>
      </c>
      <c r="G37" s="230" t="s">
        <v>232</v>
      </c>
      <c r="H37" s="24" t="s">
        <v>233</v>
      </c>
      <c r="I37" s="23" t="s">
        <v>5</v>
      </c>
      <c r="J37" s="23">
        <v>5</v>
      </c>
      <c r="K37" s="24" t="s">
        <v>234</v>
      </c>
      <c r="L37" s="58" t="s">
        <v>5</v>
      </c>
      <c r="M37" s="58">
        <v>5</v>
      </c>
      <c r="N37" s="131">
        <v>5</v>
      </c>
      <c r="O37" s="131">
        <v>4</v>
      </c>
      <c r="P37" s="101">
        <f>SUM(N37*O37)</f>
        <v>20</v>
      </c>
      <c r="Q37" s="229" t="str">
        <f>IF(P37&gt;19,"ความเสี่ยงสูงมาก",IF(P37&gt;9,"ความเสี่ยงสูง",IF(P37&gt;4,"ความเสี่ยงปานกลาง",IF(P37&gt;2,"ความเสี่ยงน้อย",IF(P37&lt;3,"ความเสี่ยงน้อยมาก")))))</f>
        <v>ความเสี่ยงสูงมาก</v>
      </c>
      <c r="R37" s="218" t="s">
        <v>192</v>
      </c>
    </row>
    <row r="38" spans="1:18" ht="74.25">
      <c r="A38" s="104"/>
      <c r="B38" s="104"/>
      <c r="C38" s="108"/>
      <c r="D38" s="104"/>
      <c r="E38" s="104"/>
      <c r="F38" s="104"/>
      <c r="G38" s="230"/>
      <c r="H38" s="24" t="s">
        <v>235</v>
      </c>
      <c r="I38" s="23" t="s">
        <v>6</v>
      </c>
      <c r="J38" s="23">
        <v>4</v>
      </c>
      <c r="K38" s="24" t="s">
        <v>236</v>
      </c>
      <c r="L38" s="58" t="s">
        <v>6</v>
      </c>
      <c r="M38" s="58">
        <v>4</v>
      </c>
      <c r="N38" s="102"/>
      <c r="O38" s="102"/>
      <c r="P38" s="101"/>
      <c r="Q38" s="182"/>
      <c r="R38" s="219"/>
    </row>
    <row r="39" spans="1:18" ht="74.25">
      <c r="A39" s="104"/>
      <c r="B39" s="104"/>
      <c r="C39" s="108"/>
      <c r="D39" s="104"/>
      <c r="E39" s="104"/>
      <c r="F39" s="104"/>
      <c r="G39" s="230"/>
      <c r="H39" s="24" t="s">
        <v>237</v>
      </c>
      <c r="I39" s="23" t="s">
        <v>22</v>
      </c>
      <c r="J39" s="23">
        <v>3</v>
      </c>
      <c r="K39" s="24" t="s">
        <v>238</v>
      </c>
      <c r="L39" s="58" t="s">
        <v>22</v>
      </c>
      <c r="M39" s="58">
        <v>3</v>
      </c>
      <c r="N39" s="102"/>
      <c r="O39" s="102"/>
      <c r="P39" s="101"/>
      <c r="Q39" s="182"/>
      <c r="R39" s="219"/>
    </row>
    <row r="40" spans="1:18" ht="74.25">
      <c r="A40" s="104"/>
      <c r="B40" s="104"/>
      <c r="C40" s="108"/>
      <c r="D40" s="104"/>
      <c r="E40" s="104"/>
      <c r="F40" s="104"/>
      <c r="G40" s="230"/>
      <c r="H40" s="24" t="s">
        <v>239</v>
      </c>
      <c r="I40" s="23" t="s">
        <v>7</v>
      </c>
      <c r="J40" s="23">
        <v>2</v>
      </c>
      <c r="K40" s="24" t="s">
        <v>240</v>
      </c>
      <c r="L40" s="58" t="s">
        <v>7</v>
      </c>
      <c r="M40" s="58">
        <v>2</v>
      </c>
      <c r="N40" s="102"/>
      <c r="O40" s="102"/>
      <c r="P40" s="101"/>
      <c r="Q40" s="182"/>
      <c r="R40" s="219"/>
    </row>
    <row r="41" spans="1:18" ht="74.25">
      <c r="A41" s="104"/>
      <c r="B41" s="104"/>
      <c r="C41" s="108"/>
      <c r="D41" s="104"/>
      <c r="E41" s="104"/>
      <c r="F41" s="104"/>
      <c r="G41" s="230"/>
      <c r="H41" s="24" t="s">
        <v>241</v>
      </c>
      <c r="I41" s="23" t="s">
        <v>8</v>
      </c>
      <c r="J41" s="23">
        <v>1</v>
      </c>
      <c r="K41" s="24" t="s">
        <v>242</v>
      </c>
      <c r="L41" s="58" t="s">
        <v>8</v>
      </c>
      <c r="M41" s="58">
        <v>1</v>
      </c>
      <c r="N41" s="102"/>
      <c r="O41" s="102"/>
      <c r="P41" s="101"/>
      <c r="Q41" s="182"/>
      <c r="R41" s="220"/>
    </row>
    <row r="42" spans="1:18" ht="49.5">
      <c r="A42" s="130"/>
      <c r="B42" s="130"/>
      <c r="C42" s="133"/>
      <c r="D42" s="109" t="s">
        <v>21</v>
      </c>
      <c r="E42" s="109"/>
      <c r="F42" s="104" t="s">
        <v>243</v>
      </c>
      <c r="G42" s="230" t="s">
        <v>244</v>
      </c>
      <c r="H42" s="24" t="s">
        <v>245</v>
      </c>
      <c r="I42" s="23" t="s">
        <v>5</v>
      </c>
      <c r="J42" s="23">
        <v>5</v>
      </c>
      <c r="K42" s="24" t="s">
        <v>246</v>
      </c>
      <c r="L42" s="58" t="s">
        <v>5</v>
      </c>
      <c r="M42" s="58">
        <v>5</v>
      </c>
      <c r="N42" s="131">
        <v>4</v>
      </c>
      <c r="O42" s="131">
        <v>4</v>
      </c>
      <c r="P42" s="101">
        <f>SUM(N42*O42)</f>
        <v>16</v>
      </c>
      <c r="Q42" s="229" t="str">
        <f>IF(P42&gt;19,"เสี่ยงสูงมาก",IF(P42&gt;9,"ความเสี่ยงสูง",IF(P42&gt;4,"ความเสี่ยงปานกลาง",IF(P42&gt;2,"ความเสี่ยงน้อย",IF(P42&lt;3,"ความเสี่ยงน้อยมาก")))))</f>
        <v>ความเสี่ยงสูง</v>
      </c>
      <c r="R42" s="124" t="s">
        <v>247</v>
      </c>
    </row>
    <row r="43" spans="1:18" ht="49.5">
      <c r="A43" s="104"/>
      <c r="B43" s="104"/>
      <c r="C43" s="108"/>
      <c r="D43" s="104"/>
      <c r="E43" s="104"/>
      <c r="F43" s="104"/>
      <c r="G43" s="230"/>
      <c r="H43" s="24" t="s">
        <v>248</v>
      </c>
      <c r="I43" s="23" t="s">
        <v>6</v>
      </c>
      <c r="J43" s="23">
        <v>4</v>
      </c>
      <c r="K43" s="24" t="s">
        <v>249</v>
      </c>
      <c r="L43" s="58" t="s">
        <v>6</v>
      </c>
      <c r="M43" s="58">
        <v>4</v>
      </c>
      <c r="N43" s="102"/>
      <c r="O43" s="102"/>
      <c r="P43" s="101"/>
      <c r="Q43" s="182"/>
      <c r="R43" s="125"/>
    </row>
    <row r="44" spans="1:18" ht="49.5">
      <c r="A44" s="104"/>
      <c r="B44" s="104"/>
      <c r="C44" s="108"/>
      <c r="D44" s="104"/>
      <c r="E44" s="104"/>
      <c r="F44" s="104"/>
      <c r="G44" s="230"/>
      <c r="H44" s="24" t="s">
        <v>250</v>
      </c>
      <c r="I44" s="23" t="s">
        <v>22</v>
      </c>
      <c r="J44" s="23">
        <v>3</v>
      </c>
      <c r="K44" s="24" t="s">
        <v>251</v>
      </c>
      <c r="L44" s="58" t="s">
        <v>22</v>
      </c>
      <c r="M44" s="58">
        <v>3</v>
      </c>
      <c r="N44" s="102"/>
      <c r="O44" s="102"/>
      <c r="P44" s="101"/>
      <c r="Q44" s="182"/>
      <c r="R44" s="125"/>
    </row>
    <row r="45" spans="1:18" ht="49.5">
      <c r="A45" s="104"/>
      <c r="B45" s="104"/>
      <c r="C45" s="108"/>
      <c r="D45" s="104"/>
      <c r="E45" s="104"/>
      <c r="F45" s="104"/>
      <c r="G45" s="230"/>
      <c r="H45" s="24" t="s">
        <v>252</v>
      </c>
      <c r="I45" s="23" t="s">
        <v>7</v>
      </c>
      <c r="J45" s="23">
        <v>2</v>
      </c>
      <c r="K45" s="24" t="s">
        <v>253</v>
      </c>
      <c r="L45" s="58" t="s">
        <v>7</v>
      </c>
      <c r="M45" s="58">
        <v>2</v>
      </c>
      <c r="N45" s="102"/>
      <c r="O45" s="102"/>
      <c r="P45" s="101"/>
      <c r="Q45" s="182"/>
      <c r="R45" s="125"/>
    </row>
    <row r="46" spans="1:18" ht="49.5">
      <c r="A46" s="104"/>
      <c r="B46" s="104"/>
      <c r="C46" s="108"/>
      <c r="D46" s="104"/>
      <c r="E46" s="104"/>
      <c r="F46" s="104"/>
      <c r="G46" s="230"/>
      <c r="H46" s="24" t="s">
        <v>254</v>
      </c>
      <c r="I46" s="23" t="s">
        <v>8</v>
      </c>
      <c r="J46" s="23">
        <v>1</v>
      </c>
      <c r="K46" s="24" t="s">
        <v>255</v>
      </c>
      <c r="L46" s="58" t="s">
        <v>8</v>
      </c>
      <c r="M46" s="58">
        <v>1</v>
      </c>
      <c r="N46" s="102"/>
      <c r="O46" s="102"/>
      <c r="P46" s="101"/>
      <c r="Q46" s="182"/>
      <c r="R46" s="126"/>
    </row>
    <row r="47" spans="1:18" ht="24.75" customHeight="1">
      <c r="A47" s="150" t="s">
        <v>10</v>
      </c>
      <c r="B47" s="151"/>
      <c r="C47" s="151"/>
      <c r="D47" s="151"/>
      <c r="E47" s="151"/>
      <c r="F47" s="151"/>
      <c r="G47" s="151"/>
      <c r="H47" s="151"/>
      <c r="I47" s="50"/>
      <c r="J47" s="50"/>
      <c r="K47" s="50"/>
      <c r="L47" s="50"/>
      <c r="M47" s="50"/>
      <c r="N47" s="51"/>
      <c r="O47" s="51"/>
      <c r="P47" s="52"/>
      <c r="Q47" s="48"/>
      <c r="R47" s="49"/>
    </row>
    <row r="48" spans="1:18" ht="49.5">
      <c r="A48" s="130"/>
      <c r="B48" s="130"/>
      <c r="C48" s="133"/>
      <c r="D48" s="130"/>
      <c r="E48" s="163" t="s">
        <v>21</v>
      </c>
      <c r="F48" s="104" t="s">
        <v>256</v>
      </c>
      <c r="G48" s="230" t="s">
        <v>26</v>
      </c>
      <c r="H48" s="24" t="s">
        <v>79</v>
      </c>
      <c r="I48" s="23" t="s">
        <v>5</v>
      </c>
      <c r="J48" s="23">
        <v>5</v>
      </c>
      <c r="K48" s="24" t="s">
        <v>97</v>
      </c>
      <c r="L48" s="58" t="s">
        <v>5</v>
      </c>
      <c r="M48" s="58">
        <v>5</v>
      </c>
      <c r="N48" s="131">
        <v>5</v>
      </c>
      <c r="O48" s="131">
        <v>3</v>
      </c>
      <c r="P48" s="101">
        <f>SUM(N48*O48)</f>
        <v>15</v>
      </c>
      <c r="Q48" s="229" t="str">
        <f>IF(P48&gt;19,"ความเสี่ยงสูงมาก",IF(P48&gt;9,"ความเสี่ยงสูง",IF(P48&gt;4,"ความเสี่ยงปานกลาง",IF(P48&gt;2,"ความเสี่ยงน้อย",IF(P48&lt;3,"ความเสี่ยงน้อยมาก")))))</f>
        <v>ความเสี่ยงสูง</v>
      </c>
      <c r="R48" s="102" t="s">
        <v>192</v>
      </c>
    </row>
    <row r="49" spans="1:18" ht="49.5">
      <c r="A49" s="104"/>
      <c r="B49" s="104"/>
      <c r="C49" s="108"/>
      <c r="D49" s="104"/>
      <c r="E49" s="102"/>
      <c r="F49" s="104"/>
      <c r="G49" s="230"/>
      <c r="H49" s="24" t="s">
        <v>80</v>
      </c>
      <c r="I49" s="23" t="s">
        <v>6</v>
      </c>
      <c r="J49" s="23">
        <v>4</v>
      </c>
      <c r="K49" s="24" t="s">
        <v>98</v>
      </c>
      <c r="L49" s="58" t="s">
        <v>6</v>
      </c>
      <c r="M49" s="58">
        <v>4</v>
      </c>
      <c r="N49" s="102"/>
      <c r="O49" s="102"/>
      <c r="P49" s="101"/>
      <c r="Q49" s="182"/>
      <c r="R49" s="102"/>
    </row>
    <row r="50" spans="1:18" ht="49.5">
      <c r="A50" s="104"/>
      <c r="B50" s="104"/>
      <c r="C50" s="108"/>
      <c r="D50" s="104"/>
      <c r="E50" s="102"/>
      <c r="F50" s="104"/>
      <c r="G50" s="230"/>
      <c r="H50" s="24" t="s">
        <v>81</v>
      </c>
      <c r="I50" s="23" t="s">
        <v>22</v>
      </c>
      <c r="J50" s="23">
        <v>3</v>
      </c>
      <c r="K50" s="15" t="s">
        <v>99</v>
      </c>
      <c r="L50" s="58" t="s">
        <v>22</v>
      </c>
      <c r="M50" s="58">
        <v>3</v>
      </c>
      <c r="N50" s="102"/>
      <c r="O50" s="102"/>
      <c r="P50" s="101"/>
      <c r="Q50" s="182"/>
      <c r="R50" s="102"/>
    </row>
    <row r="51" spans="1:18" ht="49.5">
      <c r="A51" s="104"/>
      <c r="B51" s="104"/>
      <c r="C51" s="108"/>
      <c r="D51" s="104"/>
      <c r="E51" s="102"/>
      <c r="F51" s="104"/>
      <c r="G51" s="230"/>
      <c r="H51" s="24" t="s">
        <v>82</v>
      </c>
      <c r="I51" s="23" t="s">
        <v>7</v>
      </c>
      <c r="J51" s="23">
        <v>2</v>
      </c>
      <c r="K51" s="15" t="s">
        <v>100</v>
      </c>
      <c r="L51" s="58" t="s">
        <v>7</v>
      </c>
      <c r="M51" s="58">
        <v>2</v>
      </c>
      <c r="N51" s="102"/>
      <c r="O51" s="102"/>
      <c r="P51" s="101"/>
      <c r="Q51" s="182"/>
      <c r="R51" s="102"/>
    </row>
    <row r="52" spans="1:18">
      <c r="A52" s="104"/>
      <c r="B52" s="104"/>
      <c r="C52" s="108"/>
      <c r="D52" s="104"/>
      <c r="E52" s="102"/>
      <c r="F52" s="104"/>
      <c r="G52" s="230"/>
      <c r="H52" s="24" t="s">
        <v>83</v>
      </c>
      <c r="I52" s="23" t="s">
        <v>8</v>
      </c>
      <c r="J52" s="23">
        <v>1</v>
      </c>
      <c r="K52" s="15" t="s">
        <v>101</v>
      </c>
      <c r="L52" s="58" t="s">
        <v>8</v>
      </c>
      <c r="M52" s="58">
        <v>1</v>
      </c>
      <c r="N52" s="102"/>
      <c r="O52" s="102"/>
      <c r="P52" s="101"/>
      <c r="Q52" s="182"/>
      <c r="R52" s="102"/>
    </row>
    <row r="53" spans="1:18" ht="49.5" customHeight="1">
      <c r="A53" s="130"/>
      <c r="B53" s="130"/>
      <c r="C53" s="133"/>
      <c r="D53" s="130"/>
      <c r="E53" s="163" t="s">
        <v>21</v>
      </c>
      <c r="F53" s="104" t="s">
        <v>257</v>
      </c>
      <c r="G53" s="230" t="s">
        <v>32</v>
      </c>
      <c r="H53" s="24" t="s">
        <v>33</v>
      </c>
      <c r="I53" s="23" t="s">
        <v>5</v>
      </c>
      <c r="J53" s="23">
        <v>5</v>
      </c>
      <c r="K53" s="24" t="s">
        <v>27</v>
      </c>
      <c r="L53" s="58" t="s">
        <v>5</v>
      </c>
      <c r="M53" s="58">
        <v>5</v>
      </c>
      <c r="N53" s="131">
        <v>4</v>
      </c>
      <c r="O53" s="131">
        <v>3</v>
      </c>
      <c r="P53" s="101">
        <f>SUM(N53*O53)</f>
        <v>12</v>
      </c>
      <c r="Q53" s="229" t="str">
        <f>IF(P53&gt;19,"เสี่ยงสูงมาก",IF(P53&gt;9,"ความเสี่ยงสูง",IF(P53&gt;4,"ความเสี่ยงปานกลาง",IF(P53&gt;2,"ความเสี่ยงน้อย",IF(P53&lt;3,"ความเสี่ยงน้อยมาก")))))</f>
        <v>ความเสี่ยงสูง</v>
      </c>
      <c r="R53" s="102" t="s">
        <v>192</v>
      </c>
    </row>
    <row r="54" spans="1:18" ht="49.5">
      <c r="A54" s="104"/>
      <c r="B54" s="104"/>
      <c r="C54" s="108"/>
      <c r="D54" s="104"/>
      <c r="E54" s="102"/>
      <c r="F54" s="104"/>
      <c r="G54" s="230"/>
      <c r="H54" s="24" t="s">
        <v>35</v>
      </c>
      <c r="I54" s="23" t="s">
        <v>6</v>
      </c>
      <c r="J54" s="23">
        <v>4</v>
      </c>
      <c r="K54" s="24" t="s">
        <v>28</v>
      </c>
      <c r="L54" s="58" t="s">
        <v>6</v>
      </c>
      <c r="M54" s="58">
        <v>4</v>
      </c>
      <c r="N54" s="102"/>
      <c r="O54" s="102"/>
      <c r="P54" s="101"/>
      <c r="Q54" s="182"/>
      <c r="R54" s="102"/>
    </row>
    <row r="55" spans="1:18" ht="49.5">
      <c r="A55" s="104"/>
      <c r="B55" s="104"/>
      <c r="C55" s="108"/>
      <c r="D55" s="104"/>
      <c r="E55" s="102"/>
      <c r="F55" s="104"/>
      <c r="G55" s="230"/>
      <c r="H55" s="24" t="s">
        <v>36</v>
      </c>
      <c r="I55" s="23" t="s">
        <v>22</v>
      </c>
      <c r="J55" s="23">
        <v>3</v>
      </c>
      <c r="K55" s="24" t="s">
        <v>29</v>
      </c>
      <c r="L55" s="58" t="s">
        <v>22</v>
      </c>
      <c r="M55" s="58">
        <v>3</v>
      </c>
      <c r="N55" s="102"/>
      <c r="O55" s="102"/>
      <c r="P55" s="101"/>
      <c r="Q55" s="182"/>
      <c r="R55" s="102"/>
    </row>
    <row r="56" spans="1:18">
      <c r="A56" s="104"/>
      <c r="B56" s="104"/>
      <c r="C56" s="108"/>
      <c r="D56" s="104"/>
      <c r="E56" s="102"/>
      <c r="F56" s="104"/>
      <c r="G56" s="230"/>
      <c r="H56" s="24" t="s">
        <v>37</v>
      </c>
      <c r="I56" s="23" t="s">
        <v>7</v>
      </c>
      <c r="J56" s="23">
        <v>2</v>
      </c>
      <c r="K56" s="24" t="s">
        <v>30</v>
      </c>
      <c r="L56" s="58" t="s">
        <v>7</v>
      </c>
      <c r="M56" s="58">
        <v>2</v>
      </c>
      <c r="N56" s="102"/>
      <c r="O56" s="102"/>
      <c r="P56" s="101"/>
      <c r="Q56" s="182"/>
      <c r="R56" s="102"/>
    </row>
    <row r="57" spans="1:18">
      <c r="A57" s="104"/>
      <c r="B57" s="104"/>
      <c r="C57" s="108"/>
      <c r="D57" s="104"/>
      <c r="E57" s="102"/>
      <c r="F57" s="104"/>
      <c r="G57" s="230"/>
      <c r="H57" s="24" t="s">
        <v>34</v>
      </c>
      <c r="I57" s="23" t="s">
        <v>8</v>
      </c>
      <c r="J57" s="23">
        <v>1</v>
      </c>
      <c r="K57" s="24" t="s">
        <v>31</v>
      </c>
      <c r="L57" s="58" t="s">
        <v>8</v>
      </c>
      <c r="M57" s="58">
        <v>1</v>
      </c>
      <c r="N57" s="102"/>
      <c r="O57" s="102"/>
      <c r="P57" s="101"/>
      <c r="Q57" s="182"/>
      <c r="R57" s="102"/>
    </row>
    <row r="58" spans="1:18" ht="49.5">
      <c r="A58" s="130"/>
      <c r="B58" s="130"/>
      <c r="C58" s="133"/>
      <c r="D58" s="130"/>
      <c r="E58" s="109" t="s">
        <v>21</v>
      </c>
      <c r="F58" s="104" t="s">
        <v>258</v>
      </c>
      <c r="G58" s="230" t="s">
        <v>110</v>
      </c>
      <c r="H58" s="24" t="s">
        <v>79</v>
      </c>
      <c r="I58" s="23" t="s">
        <v>5</v>
      </c>
      <c r="J58" s="23">
        <v>5</v>
      </c>
      <c r="K58" s="24" t="s">
        <v>97</v>
      </c>
      <c r="L58" s="58" t="s">
        <v>5</v>
      </c>
      <c r="M58" s="58">
        <v>5</v>
      </c>
      <c r="N58" s="131">
        <v>3</v>
      </c>
      <c r="O58" s="131">
        <v>4</v>
      </c>
      <c r="P58" s="101">
        <f>SUM(N58*O58)</f>
        <v>12</v>
      </c>
      <c r="Q58" s="229" t="str">
        <f>IF(P58&gt;19,"ความเสี่ยงสูงมาก",IF(P58&gt;9,"ความเสี่ยงสูง",IF(P58&gt;4,"ความเสี่ยงปานกลาง",IF(P58&gt;2,"ความเสี่ยงน้อย",IF(P58&lt;3,"ความเสี่ยงน้อยมาก")))))</f>
        <v>ความเสี่ยงสูง</v>
      </c>
      <c r="R58" s="102" t="s">
        <v>193</v>
      </c>
    </row>
    <row r="59" spans="1:18" ht="49.5">
      <c r="A59" s="104"/>
      <c r="B59" s="104"/>
      <c r="C59" s="108"/>
      <c r="D59" s="104"/>
      <c r="E59" s="104"/>
      <c r="F59" s="104"/>
      <c r="G59" s="230"/>
      <c r="H59" s="24" t="s">
        <v>80</v>
      </c>
      <c r="I59" s="23" t="s">
        <v>6</v>
      </c>
      <c r="J59" s="23">
        <v>4</v>
      </c>
      <c r="K59" s="24" t="s">
        <v>98</v>
      </c>
      <c r="L59" s="58" t="s">
        <v>6</v>
      </c>
      <c r="M59" s="58">
        <v>4</v>
      </c>
      <c r="N59" s="102"/>
      <c r="O59" s="102"/>
      <c r="P59" s="101"/>
      <c r="Q59" s="182"/>
      <c r="R59" s="102"/>
    </row>
    <row r="60" spans="1:18" ht="49.5">
      <c r="A60" s="104"/>
      <c r="B60" s="104"/>
      <c r="C60" s="108"/>
      <c r="D60" s="104"/>
      <c r="E60" s="104"/>
      <c r="F60" s="104"/>
      <c r="G60" s="230"/>
      <c r="H60" s="24" t="s">
        <v>81</v>
      </c>
      <c r="I60" s="23" t="s">
        <v>22</v>
      </c>
      <c r="J60" s="23">
        <v>3</v>
      </c>
      <c r="K60" s="15" t="s">
        <v>99</v>
      </c>
      <c r="L60" s="58" t="s">
        <v>22</v>
      </c>
      <c r="M60" s="58">
        <v>3</v>
      </c>
      <c r="N60" s="102"/>
      <c r="O60" s="102"/>
      <c r="P60" s="101"/>
      <c r="Q60" s="182"/>
      <c r="R60" s="102"/>
    </row>
    <row r="61" spans="1:18" ht="49.5">
      <c r="A61" s="104"/>
      <c r="B61" s="104"/>
      <c r="C61" s="108"/>
      <c r="D61" s="104"/>
      <c r="E61" s="104"/>
      <c r="F61" s="104"/>
      <c r="G61" s="230"/>
      <c r="H61" s="24" t="s">
        <v>82</v>
      </c>
      <c r="I61" s="23" t="s">
        <v>7</v>
      </c>
      <c r="J61" s="23">
        <v>2</v>
      </c>
      <c r="K61" s="15" t="s">
        <v>100</v>
      </c>
      <c r="L61" s="58" t="s">
        <v>7</v>
      </c>
      <c r="M61" s="58">
        <v>2</v>
      </c>
      <c r="N61" s="102"/>
      <c r="O61" s="102"/>
      <c r="P61" s="101"/>
      <c r="Q61" s="182"/>
      <c r="R61" s="102"/>
    </row>
    <row r="62" spans="1:18">
      <c r="A62" s="104"/>
      <c r="B62" s="104"/>
      <c r="C62" s="108"/>
      <c r="D62" s="104"/>
      <c r="E62" s="104"/>
      <c r="F62" s="104"/>
      <c r="G62" s="230"/>
      <c r="H62" s="24" t="s">
        <v>83</v>
      </c>
      <c r="I62" s="23" t="s">
        <v>8</v>
      </c>
      <c r="J62" s="23">
        <v>1</v>
      </c>
      <c r="K62" s="15" t="s">
        <v>101</v>
      </c>
      <c r="L62" s="58" t="s">
        <v>8</v>
      </c>
      <c r="M62" s="58">
        <v>1</v>
      </c>
      <c r="N62" s="102"/>
      <c r="O62" s="102"/>
      <c r="P62" s="101"/>
      <c r="Q62" s="182"/>
      <c r="R62" s="102"/>
    </row>
    <row r="63" spans="1:18" ht="49.5">
      <c r="A63" s="130"/>
      <c r="B63" s="130"/>
      <c r="C63" s="133"/>
      <c r="D63" s="130"/>
      <c r="E63" s="109" t="s">
        <v>21</v>
      </c>
      <c r="F63" s="104" t="s">
        <v>259</v>
      </c>
      <c r="G63" s="230" t="s">
        <v>260</v>
      </c>
      <c r="H63" s="24" t="s">
        <v>150</v>
      </c>
      <c r="I63" s="23" t="s">
        <v>5</v>
      </c>
      <c r="J63" s="23">
        <v>5</v>
      </c>
      <c r="K63" s="24" t="s">
        <v>261</v>
      </c>
      <c r="L63" s="58" t="s">
        <v>5</v>
      </c>
      <c r="M63" s="58">
        <v>5</v>
      </c>
      <c r="N63" s="131">
        <v>1</v>
      </c>
      <c r="O63" s="131">
        <v>1</v>
      </c>
      <c r="P63" s="101">
        <f>SUM(N63*O63)</f>
        <v>1</v>
      </c>
      <c r="Q63" s="229" t="str">
        <f>IF(P63&gt;19,"ความเสี่ยงสูงมาก",IF(P63&gt;9,"ความเสี่ยงสูง",IF(P63&gt;4,"ความเสี่ยงปานกลาง",IF(P63&gt;2,"ความเสี่ยงน้อย",IF(P63&lt;3,"ความเสี่ยงน้อยมาก")))))</f>
        <v>ความเสี่ยงน้อยมาก</v>
      </c>
      <c r="R63" s="102" t="s">
        <v>188</v>
      </c>
    </row>
    <row r="64" spans="1:18">
      <c r="A64" s="104"/>
      <c r="B64" s="104"/>
      <c r="C64" s="108"/>
      <c r="D64" s="104"/>
      <c r="E64" s="104"/>
      <c r="F64" s="104"/>
      <c r="G64" s="230"/>
      <c r="H64" s="24" t="s">
        <v>140</v>
      </c>
      <c r="I64" s="23" t="s">
        <v>6</v>
      </c>
      <c r="J64" s="23">
        <v>4</v>
      </c>
      <c r="K64" s="24" t="s">
        <v>106</v>
      </c>
      <c r="L64" s="58" t="s">
        <v>6</v>
      </c>
      <c r="M64" s="58">
        <v>4</v>
      </c>
      <c r="N64" s="102"/>
      <c r="O64" s="102"/>
      <c r="P64" s="101"/>
      <c r="Q64" s="182"/>
      <c r="R64" s="102"/>
    </row>
    <row r="65" spans="1:18" ht="57" customHeight="1">
      <c r="A65" s="104"/>
      <c r="B65" s="104"/>
      <c r="C65" s="108"/>
      <c r="D65" s="104"/>
      <c r="E65" s="104"/>
      <c r="F65" s="104"/>
      <c r="G65" s="230"/>
      <c r="H65" s="24" t="s">
        <v>152</v>
      </c>
      <c r="I65" s="23" t="s">
        <v>22</v>
      </c>
      <c r="J65" s="23">
        <v>3</v>
      </c>
      <c r="K65" s="24" t="s">
        <v>107</v>
      </c>
      <c r="L65" s="58" t="s">
        <v>22</v>
      </c>
      <c r="M65" s="58">
        <v>3</v>
      </c>
      <c r="N65" s="102"/>
      <c r="O65" s="102"/>
      <c r="P65" s="101"/>
      <c r="Q65" s="182"/>
      <c r="R65" s="102"/>
    </row>
    <row r="66" spans="1:18">
      <c r="A66" s="104"/>
      <c r="B66" s="104"/>
      <c r="C66" s="108"/>
      <c r="D66" s="104"/>
      <c r="E66" s="104"/>
      <c r="F66" s="104"/>
      <c r="G66" s="230"/>
      <c r="H66" s="24" t="s">
        <v>154</v>
      </c>
      <c r="I66" s="23" t="s">
        <v>7</v>
      </c>
      <c r="J66" s="23">
        <v>2</v>
      </c>
      <c r="K66" s="24" t="s">
        <v>108</v>
      </c>
      <c r="L66" s="58" t="s">
        <v>7</v>
      </c>
      <c r="M66" s="58">
        <v>2</v>
      </c>
      <c r="N66" s="102"/>
      <c r="O66" s="102"/>
      <c r="P66" s="101"/>
      <c r="Q66" s="182"/>
      <c r="R66" s="102"/>
    </row>
    <row r="67" spans="1:18" ht="55.5" customHeight="1">
      <c r="A67" s="104"/>
      <c r="B67" s="104"/>
      <c r="C67" s="108"/>
      <c r="D67" s="104"/>
      <c r="E67" s="104"/>
      <c r="F67" s="104"/>
      <c r="G67" s="230"/>
      <c r="H67" s="24" t="s">
        <v>153</v>
      </c>
      <c r="I67" s="23" t="s">
        <v>8</v>
      </c>
      <c r="J67" s="23">
        <v>1</v>
      </c>
      <c r="K67" s="24" t="s">
        <v>262</v>
      </c>
      <c r="L67" s="58" t="s">
        <v>8</v>
      </c>
      <c r="M67" s="58">
        <v>1</v>
      </c>
      <c r="N67" s="102"/>
      <c r="O67" s="102"/>
      <c r="P67" s="101"/>
      <c r="Q67" s="182"/>
      <c r="R67" s="102"/>
    </row>
    <row r="68" spans="1:18" ht="24.75" customHeight="1">
      <c r="A68" s="150" t="s">
        <v>11</v>
      </c>
      <c r="B68" s="151"/>
      <c r="C68" s="151"/>
      <c r="D68" s="151"/>
      <c r="E68" s="151"/>
      <c r="F68" s="151"/>
      <c r="G68" s="151"/>
      <c r="H68" s="50"/>
      <c r="I68" s="50"/>
      <c r="J68" s="50"/>
      <c r="K68" s="50"/>
      <c r="L68" s="50"/>
      <c r="M68" s="50"/>
      <c r="N68" s="51"/>
      <c r="O68" s="51"/>
      <c r="P68" s="52"/>
      <c r="Q68" s="48"/>
      <c r="R68" s="49"/>
    </row>
    <row r="69" spans="1:18" ht="52.5" customHeight="1">
      <c r="A69" s="130"/>
      <c r="B69" s="130"/>
      <c r="C69" s="133"/>
      <c r="D69" s="130"/>
      <c r="E69" s="121" t="s">
        <v>21</v>
      </c>
      <c r="F69" s="104" t="s">
        <v>263</v>
      </c>
      <c r="G69" s="230" t="s">
        <v>39</v>
      </c>
      <c r="H69" s="24" t="s">
        <v>155</v>
      </c>
      <c r="I69" s="23" t="s">
        <v>5</v>
      </c>
      <c r="J69" s="23">
        <v>5</v>
      </c>
      <c r="K69" s="24" t="s">
        <v>40</v>
      </c>
      <c r="L69" s="58" t="s">
        <v>5</v>
      </c>
      <c r="M69" s="58">
        <v>5</v>
      </c>
      <c r="N69" s="131">
        <v>4</v>
      </c>
      <c r="O69" s="131">
        <v>4</v>
      </c>
      <c r="P69" s="101">
        <f>SUM(N69*O69)</f>
        <v>16</v>
      </c>
      <c r="Q69" s="229" t="str">
        <f>IF(P69&gt;19,"ความเสี่ยงสูงมาก",IF(P69&gt;9,"ความเสี่ยงสูง",IF(P69&gt;4,"ความเสี่ยงปานกลาง",IF(P69&gt;2,"ความเสี่ยงน้อย",IF(P69&lt;3,"ความเสี่ยงน้อยมาก")))))</f>
        <v>ความเสี่ยงสูง</v>
      </c>
      <c r="R69" s="102" t="s">
        <v>194</v>
      </c>
    </row>
    <row r="70" spans="1:18" ht="42.75" customHeight="1">
      <c r="A70" s="104"/>
      <c r="B70" s="104"/>
      <c r="C70" s="108"/>
      <c r="D70" s="104"/>
      <c r="E70" s="125"/>
      <c r="F70" s="104"/>
      <c r="G70" s="230"/>
      <c r="H70" s="24" t="s">
        <v>156</v>
      </c>
      <c r="I70" s="23" t="s">
        <v>6</v>
      </c>
      <c r="J70" s="23">
        <v>4</v>
      </c>
      <c r="K70" s="24" t="s">
        <v>41</v>
      </c>
      <c r="L70" s="58" t="s">
        <v>6</v>
      </c>
      <c r="M70" s="58">
        <v>4</v>
      </c>
      <c r="N70" s="102"/>
      <c r="O70" s="102"/>
      <c r="P70" s="101"/>
      <c r="Q70" s="182"/>
      <c r="R70" s="102"/>
    </row>
    <row r="71" spans="1:18" ht="55.5" customHeight="1">
      <c r="A71" s="104"/>
      <c r="B71" s="104"/>
      <c r="C71" s="108"/>
      <c r="D71" s="104"/>
      <c r="E71" s="125"/>
      <c r="F71" s="104"/>
      <c r="G71" s="230"/>
      <c r="H71" s="24" t="s">
        <v>157</v>
      </c>
      <c r="I71" s="23" t="s">
        <v>22</v>
      </c>
      <c r="J71" s="23">
        <v>3</v>
      </c>
      <c r="K71" s="24" t="s">
        <v>42</v>
      </c>
      <c r="L71" s="58" t="s">
        <v>22</v>
      </c>
      <c r="M71" s="58">
        <v>3</v>
      </c>
      <c r="N71" s="102"/>
      <c r="O71" s="102"/>
      <c r="P71" s="101"/>
      <c r="Q71" s="182"/>
      <c r="R71" s="102"/>
    </row>
    <row r="72" spans="1:18" ht="36" customHeight="1">
      <c r="A72" s="104"/>
      <c r="B72" s="104"/>
      <c r="C72" s="108"/>
      <c r="D72" s="104"/>
      <c r="E72" s="125"/>
      <c r="F72" s="104"/>
      <c r="G72" s="230"/>
      <c r="H72" s="24" t="s">
        <v>158</v>
      </c>
      <c r="I72" s="23" t="s">
        <v>7</v>
      </c>
      <c r="J72" s="23">
        <v>2</v>
      </c>
      <c r="K72" s="24" t="s">
        <v>43</v>
      </c>
      <c r="L72" s="58" t="s">
        <v>7</v>
      </c>
      <c r="M72" s="58">
        <v>2</v>
      </c>
      <c r="N72" s="102"/>
      <c r="O72" s="102"/>
      <c r="P72" s="101"/>
      <c r="Q72" s="182"/>
      <c r="R72" s="102"/>
    </row>
    <row r="73" spans="1:18" ht="45" customHeight="1">
      <c r="A73" s="104"/>
      <c r="B73" s="104"/>
      <c r="C73" s="108"/>
      <c r="D73" s="104"/>
      <c r="E73" s="126"/>
      <c r="F73" s="104"/>
      <c r="G73" s="230"/>
      <c r="H73" s="24" t="s">
        <v>159</v>
      </c>
      <c r="I73" s="23" t="s">
        <v>8</v>
      </c>
      <c r="J73" s="23">
        <v>1</v>
      </c>
      <c r="K73" s="24" t="s">
        <v>44</v>
      </c>
      <c r="L73" s="58" t="s">
        <v>8</v>
      </c>
      <c r="M73" s="58">
        <v>1</v>
      </c>
      <c r="N73" s="102"/>
      <c r="O73" s="102"/>
      <c r="P73" s="101"/>
      <c r="Q73" s="182"/>
      <c r="R73" s="102"/>
    </row>
    <row r="74" spans="1:18" ht="24.75" customHeight="1">
      <c r="A74" s="150" t="s">
        <v>19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61"/>
      <c r="R74" s="49"/>
    </row>
    <row r="75" spans="1:18" ht="49.5" customHeight="1">
      <c r="A75" s="106"/>
      <c r="B75" s="106"/>
      <c r="C75" s="107"/>
      <c r="D75" s="106"/>
      <c r="E75" s="123" t="s">
        <v>21</v>
      </c>
      <c r="F75" s="103" t="s">
        <v>25</v>
      </c>
      <c r="G75" s="234" t="s">
        <v>51</v>
      </c>
      <c r="H75" s="26" t="s">
        <v>45</v>
      </c>
      <c r="I75" s="25" t="s">
        <v>5</v>
      </c>
      <c r="J75" s="25">
        <v>5</v>
      </c>
      <c r="K75" s="26" t="s">
        <v>46</v>
      </c>
      <c r="L75" s="64" t="s">
        <v>5</v>
      </c>
      <c r="M75" s="64">
        <v>5</v>
      </c>
      <c r="N75" s="105">
        <v>3</v>
      </c>
      <c r="O75" s="105">
        <v>1</v>
      </c>
      <c r="P75" s="100">
        <f>SUM(N75*O75)</f>
        <v>3</v>
      </c>
      <c r="Q75" s="229" t="str">
        <f>IF(P75&gt;19,"เสี่ยงสูงมาก",IF(P75&gt;9,"ความเสี่ยงสูง",IF(P75&gt;4,"ความเสี่ยงปานกลาง",IF(P75&gt;2,"ความเสี่ยงน้อย",IF(P75&lt;3,"ความเสี่ยงน้อยมาก")))))</f>
        <v>ความเสี่ยงน้อย</v>
      </c>
      <c r="R75" s="102" t="s">
        <v>195</v>
      </c>
    </row>
    <row r="76" spans="1:18" ht="49.5">
      <c r="A76" s="104"/>
      <c r="B76" s="104"/>
      <c r="C76" s="108"/>
      <c r="D76" s="104"/>
      <c r="E76" s="102"/>
      <c r="F76" s="104"/>
      <c r="G76" s="235"/>
      <c r="H76" s="24" t="s">
        <v>160</v>
      </c>
      <c r="I76" s="23" t="s">
        <v>6</v>
      </c>
      <c r="J76" s="23">
        <v>4</v>
      </c>
      <c r="K76" s="24" t="s">
        <v>47</v>
      </c>
      <c r="L76" s="58" t="s">
        <v>6</v>
      </c>
      <c r="M76" s="58">
        <v>4</v>
      </c>
      <c r="N76" s="102"/>
      <c r="O76" s="102"/>
      <c r="P76" s="101"/>
      <c r="Q76" s="182"/>
      <c r="R76" s="102"/>
    </row>
    <row r="77" spans="1:18">
      <c r="A77" s="104"/>
      <c r="B77" s="104"/>
      <c r="C77" s="108"/>
      <c r="D77" s="104"/>
      <c r="E77" s="102"/>
      <c r="F77" s="104"/>
      <c r="G77" s="235"/>
      <c r="H77" s="24" t="s">
        <v>161</v>
      </c>
      <c r="I77" s="23" t="s">
        <v>22</v>
      </c>
      <c r="J77" s="23">
        <v>3</v>
      </c>
      <c r="K77" s="24" t="s">
        <v>48</v>
      </c>
      <c r="L77" s="58" t="s">
        <v>22</v>
      </c>
      <c r="M77" s="58">
        <v>3</v>
      </c>
      <c r="N77" s="102"/>
      <c r="O77" s="102"/>
      <c r="P77" s="101"/>
      <c r="Q77" s="182"/>
      <c r="R77" s="102"/>
    </row>
    <row r="78" spans="1:18">
      <c r="A78" s="104"/>
      <c r="B78" s="104"/>
      <c r="C78" s="108"/>
      <c r="D78" s="104"/>
      <c r="E78" s="102"/>
      <c r="F78" s="104"/>
      <c r="G78" s="235"/>
      <c r="H78" s="24" t="s">
        <v>162</v>
      </c>
      <c r="I78" s="23" t="s">
        <v>7</v>
      </c>
      <c r="J78" s="23">
        <v>2</v>
      </c>
      <c r="K78" s="24" t="s">
        <v>49</v>
      </c>
      <c r="L78" s="58" t="s">
        <v>7</v>
      </c>
      <c r="M78" s="58">
        <v>2</v>
      </c>
      <c r="N78" s="102"/>
      <c r="O78" s="102"/>
      <c r="P78" s="101"/>
      <c r="Q78" s="182"/>
      <c r="R78" s="102"/>
    </row>
    <row r="79" spans="1:18">
      <c r="A79" s="104"/>
      <c r="B79" s="104"/>
      <c r="C79" s="108"/>
      <c r="D79" s="104"/>
      <c r="E79" s="102"/>
      <c r="F79" s="104"/>
      <c r="G79" s="235"/>
      <c r="H79" s="24" t="s">
        <v>163</v>
      </c>
      <c r="I79" s="23" t="s">
        <v>8</v>
      </c>
      <c r="J79" s="23">
        <v>1</v>
      </c>
      <c r="K79" s="24" t="s">
        <v>50</v>
      </c>
      <c r="L79" s="58" t="s">
        <v>8</v>
      </c>
      <c r="M79" s="58">
        <v>1</v>
      </c>
      <c r="N79" s="102"/>
      <c r="O79" s="102"/>
      <c r="P79" s="101"/>
      <c r="Q79" s="182"/>
      <c r="R79" s="102"/>
    </row>
    <row r="80" spans="1:18" ht="49.5" customHeight="1">
      <c r="A80" s="110"/>
      <c r="B80" s="110"/>
      <c r="C80" s="231"/>
      <c r="D80" s="110"/>
      <c r="E80" s="163" t="s">
        <v>21</v>
      </c>
      <c r="F80" s="110" t="s">
        <v>77</v>
      </c>
      <c r="G80" s="235"/>
      <c r="H80" s="26" t="s">
        <v>45</v>
      </c>
      <c r="I80" s="23" t="s">
        <v>5</v>
      </c>
      <c r="J80" s="23">
        <v>5</v>
      </c>
      <c r="K80" s="24" t="s">
        <v>46</v>
      </c>
      <c r="L80" s="58" t="s">
        <v>5</v>
      </c>
      <c r="M80" s="58">
        <v>5</v>
      </c>
      <c r="N80" s="131">
        <v>1</v>
      </c>
      <c r="O80" s="131">
        <v>1</v>
      </c>
      <c r="P80" s="100">
        <f>SUM(N80*O80)</f>
        <v>1</v>
      </c>
      <c r="Q80" s="229" t="str">
        <f>IF(P80&gt;19,"เสี่ยงสูงมาก",IF(P80&gt;9,"ความเสี่ยงสูง",IF(P80&gt;4,"ความเสี่ยงปานกลาง",IF(P80&gt;2,"ความเสี่ยงน้อย",IF(P80&lt;3,"ความเสี่ยงน้อยมาก")))))</f>
        <v>ความเสี่ยงน้อยมาก</v>
      </c>
      <c r="R80" s="102" t="s">
        <v>195</v>
      </c>
    </row>
    <row r="81" spans="1:18" ht="49.5">
      <c r="A81" s="111"/>
      <c r="B81" s="111"/>
      <c r="C81" s="232"/>
      <c r="D81" s="111"/>
      <c r="E81" s="102"/>
      <c r="F81" s="111"/>
      <c r="G81" s="235"/>
      <c r="H81" s="24" t="s">
        <v>160</v>
      </c>
      <c r="I81" s="23" t="s">
        <v>6</v>
      </c>
      <c r="J81" s="23">
        <v>4</v>
      </c>
      <c r="K81" s="24" t="s">
        <v>47</v>
      </c>
      <c r="L81" s="58" t="s">
        <v>6</v>
      </c>
      <c r="M81" s="58">
        <v>4</v>
      </c>
      <c r="N81" s="102"/>
      <c r="O81" s="102"/>
      <c r="P81" s="101"/>
      <c r="Q81" s="182"/>
      <c r="R81" s="102"/>
    </row>
    <row r="82" spans="1:18">
      <c r="A82" s="111"/>
      <c r="B82" s="111"/>
      <c r="C82" s="232"/>
      <c r="D82" s="111"/>
      <c r="E82" s="102"/>
      <c r="F82" s="111"/>
      <c r="G82" s="235"/>
      <c r="H82" s="24" t="s">
        <v>161</v>
      </c>
      <c r="I82" s="23" t="s">
        <v>22</v>
      </c>
      <c r="J82" s="23">
        <v>3</v>
      </c>
      <c r="K82" s="24" t="s">
        <v>48</v>
      </c>
      <c r="L82" s="58" t="s">
        <v>22</v>
      </c>
      <c r="M82" s="58">
        <v>3</v>
      </c>
      <c r="N82" s="102"/>
      <c r="O82" s="102"/>
      <c r="P82" s="101"/>
      <c r="Q82" s="182"/>
      <c r="R82" s="102"/>
    </row>
    <row r="83" spans="1:18">
      <c r="A83" s="111"/>
      <c r="B83" s="111"/>
      <c r="C83" s="232"/>
      <c r="D83" s="111"/>
      <c r="E83" s="102"/>
      <c r="F83" s="111"/>
      <c r="G83" s="235"/>
      <c r="H83" s="24" t="s">
        <v>162</v>
      </c>
      <c r="I83" s="23" t="s">
        <v>7</v>
      </c>
      <c r="J83" s="23">
        <v>2</v>
      </c>
      <c r="K83" s="24" t="s">
        <v>49</v>
      </c>
      <c r="L83" s="58" t="s">
        <v>7</v>
      </c>
      <c r="M83" s="58">
        <v>2</v>
      </c>
      <c r="N83" s="102"/>
      <c r="O83" s="102"/>
      <c r="P83" s="101"/>
      <c r="Q83" s="182"/>
      <c r="R83" s="102"/>
    </row>
    <row r="84" spans="1:18">
      <c r="A84" s="103"/>
      <c r="B84" s="103"/>
      <c r="C84" s="233"/>
      <c r="D84" s="103"/>
      <c r="E84" s="102"/>
      <c r="F84" s="103"/>
      <c r="G84" s="236"/>
      <c r="H84" s="24" t="s">
        <v>163</v>
      </c>
      <c r="I84" s="23" t="s">
        <v>8</v>
      </c>
      <c r="J84" s="23">
        <v>1</v>
      </c>
      <c r="K84" s="24" t="s">
        <v>50</v>
      </c>
      <c r="L84" s="58" t="s">
        <v>8</v>
      </c>
      <c r="M84" s="58">
        <v>1</v>
      </c>
      <c r="N84" s="102"/>
      <c r="O84" s="102"/>
      <c r="P84" s="101"/>
      <c r="Q84" s="182"/>
      <c r="R84" s="102"/>
    </row>
    <row r="85" spans="1:18" ht="49.5" customHeight="1">
      <c r="A85" s="110"/>
      <c r="B85" s="110"/>
      <c r="C85" s="231"/>
      <c r="D85" s="110"/>
      <c r="E85" s="121" t="s">
        <v>21</v>
      </c>
      <c r="F85" s="110" t="s">
        <v>76</v>
      </c>
      <c r="G85" s="226" t="s">
        <v>264</v>
      </c>
      <c r="H85" s="26" t="s">
        <v>45</v>
      </c>
      <c r="I85" s="23" t="s">
        <v>5</v>
      </c>
      <c r="J85" s="23">
        <v>5</v>
      </c>
      <c r="K85" s="24" t="s">
        <v>46</v>
      </c>
      <c r="L85" s="58" t="s">
        <v>5</v>
      </c>
      <c r="M85" s="58">
        <v>5</v>
      </c>
      <c r="N85" s="131">
        <v>4</v>
      </c>
      <c r="O85" s="131">
        <v>3</v>
      </c>
      <c r="P85" s="100">
        <f>SUM(N85*O85)</f>
        <v>12</v>
      </c>
      <c r="Q85" s="229" t="str">
        <f>IF(P85&gt;19,"เสี่ยงสูงมาก",IF(P85&gt;9,"ความเสี่ยงสูง",IF(P85&gt;4,"ความเสี่ยงปานกลาง",IF(P85&gt;2,"ความเสี่ยงน้อย",IF(P85&lt;3,"ความเสี่ยงน้อยมาก")))))</f>
        <v>ความเสี่ยงสูง</v>
      </c>
      <c r="R85" s="102" t="s">
        <v>195</v>
      </c>
    </row>
    <row r="86" spans="1:18" ht="49.5">
      <c r="A86" s="111"/>
      <c r="B86" s="111"/>
      <c r="C86" s="232"/>
      <c r="D86" s="111"/>
      <c r="E86" s="125"/>
      <c r="F86" s="111"/>
      <c r="G86" s="227"/>
      <c r="H86" s="24" t="s">
        <v>160</v>
      </c>
      <c r="I86" s="23" t="s">
        <v>6</v>
      </c>
      <c r="J86" s="23">
        <v>4</v>
      </c>
      <c r="K86" s="24" t="s">
        <v>47</v>
      </c>
      <c r="L86" s="58" t="s">
        <v>6</v>
      </c>
      <c r="M86" s="58">
        <v>4</v>
      </c>
      <c r="N86" s="102"/>
      <c r="O86" s="102"/>
      <c r="P86" s="101"/>
      <c r="Q86" s="182"/>
      <c r="R86" s="102"/>
    </row>
    <row r="87" spans="1:18">
      <c r="A87" s="111"/>
      <c r="B87" s="111"/>
      <c r="C87" s="232"/>
      <c r="D87" s="111"/>
      <c r="E87" s="125"/>
      <c r="F87" s="111"/>
      <c r="G87" s="227"/>
      <c r="H87" s="24" t="s">
        <v>161</v>
      </c>
      <c r="I87" s="23" t="s">
        <v>22</v>
      </c>
      <c r="J87" s="23">
        <v>3</v>
      </c>
      <c r="K87" s="24" t="s">
        <v>48</v>
      </c>
      <c r="L87" s="58" t="s">
        <v>22</v>
      </c>
      <c r="M87" s="58">
        <v>3</v>
      </c>
      <c r="N87" s="102"/>
      <c r="O87" s="102"/>
      <c r="P87" s="101"/>
      <c r="Q87" s="182"/>
      <c r="R87" s="102"/>
    </row>
    <row r="88" spans="1:18">
      <c r="A88" s="111"/>
      <c r="B88" s="111"/>
      <c r="C88" s="232"/>
      <c r="D88" s="111"/>
      <c r="E88" s="125"/>
      <c r="F88" s="111"/>
      <c r="G88" s="227"/>
      <c r="H88" s="24" t="s">
        <v>162</v>
      </c>
      <c r="I88" s="23" t="s">
        <v>7</v>
      </c>
      <c r="J88" s="23">
        <v>2</v>
      </c>
      <c r="K88" s="24" t="s">
        <v>49</v>
      </c>
      <c r="L88" s="58" t="s">
        <v>7</v>
      </c>
      <c r="M88" s="58">
        <v>2</v>
      </c>
      <c r="N88" s="102"/>
      <c r="O88" s="102"/>
      <c r="P88" s="101"/>
      <c r="Q88" s="182"/>
      <c r="R88" s="102"/>
    </row>
    <row r="89" spans="1:18">
      <c r="A89" s="103"/>
      <c r="B89" s="103"/>
      <c r="C89" s="233"/>
      <c r="D89" s="103"/>
      <c r="E89" s="126"/>
      <c r="F89" s="103"/>
      <c r="G89" s="228"/>
      <c r="H89" s="24" t="s">
        <v>163</v>
      </c>
      <c r="I89" s="23" t="s">
        <v>8</v>
      </c>
      <c r="J89" s="23">
        <v>1</v>
      </c>
      <c r="K89" s="24" t="s">
        <v>50</v>
      </c>
      <c r="L89" s="58" t="s">
        <v>8</v>
      </c>
      <c r="M89" s="58">
        <v>1</v>
      </c>
      <c r="N89" s="102"/>
      <c r="O89" s="102"/>
      <c r="P89" s="101"/>
      <c r="Q89" s="182"/>
      <c r="R89" s="102"/>
    </row>
    <row r="90" spans="1:18" s="39" customFormat="1">
      <c r="N90" s="65"/>
      <c r="O90" s="65"/>
      <c r="P90" s="65"/>
    </row>
    <row r="91" spans="1:18" s="39" customFormat="1">
      <c r="N91" s="65"/>
      <c r="O91" s="65"/>
      <c r="P91" s="65"/>
    </row>
    <row r="92" spans="1:18" s="39" customFormat="1" ht="36.75">
      <c r="G92" s="157" t="s">
        <v>201</v>
      </c>
      <c r="H92" s="157"/>
      <c r="I92" s="157"/>
      <c r="J92" s="157"/>
      <c r="K92" s="157"/>
      <c r="N92" s="65"/>
      <c r="O92" s="65"/>
      <c r="P92" s="65"/>
    </row>
    <row r="93" spans="1:18">
      <c r="G93" s="36" t="s">
        <v>203</v>
      </c>
      <c r="H93" s="36">
        <f>COUNTIF($Q$6:$Q$89,G93)</f>
        <v>2</v>
      </c>
      <c r="I93" s="156" t="s">
        <v>207</v>
      </c>
      <c r="J93" s="156"/>
      <c r="K93" s="156"/>
      <c r="P93" s="65"/>
    </row>
    <row r="94" spans="1:18">
      <c r="G94" s="36" t="s">
        <v>202</v>
      </c>
      <c r="H94" s="36">
        <f>COUNTIF($Q$6:$Q$89,G94)</f>
        <v>7</v>
      </c>
      <c r="I94" s="156"/>
      <c r="J94" s="156"/>
      <c r="K94" s="156"/>
      <c r="P94" s="65"/>
    </row>
    <row r="95" spans="1:18">
      <c r="G95" s="5" t="s">
        <v>204</v>
      </c>
      <c r="H95" s="36">
        <f>COUNTIF($Q$6:$Q$89,G95)</f>
        <v>1</v>
      </c>
      <c r="I95" s="140"/>
      <c r="J95" s="141"/>
      <c r="K95" s="142"/>
      <c r="P95" s="65"/>
    </row>
    <row r="96" spans="1:18">
      <c r="G96" s="5" t="s">
        <v>205</v>
      </c>
      <c r="H96" s="36">
        <f>COUNTIF($Q$6:$Q$89,G96)</f>
        <v>1</v>
      </c>
      <c r="I96" s="143"/>
      <c r="J96" s="144"/>
      <c r="K96" s="145"/>
      <c r="P96" s="65"/>
    </row>
    <row r="97" spans="7:16">
      <c r="G97" s="5" t="s">
        <v>206</v>
      </c>
      <c r="H97" s="36">
        <f>COUNTIF($Q$6:$Q$89,G97)</f>
        <v>4</v>
      </c>
      <c r="I97" s="146"/>
      <c r="J97" s="147"/>
      <c r="K97" s="148"/>
      <c r="P97" s="65"/>
    </row>
    <row r="98" spans="7:16">
      <c r="G98" s="37"/>
      <c r="H98" s="38">
        <f>SUM(H93:H97)</f>
        <v>15</v>
      </c>
      <c r="I98" s="37"/>
      <c r="J98" s="37"/>
      <c r="K98" s="37"/>
      <c r="P98" s="65"/>
    </row>
    <row r="99" spans="7:16">
      <c r="G99" s="39"/>
      <c r="H99" s="39"/>
      <c r="I99" s="39"/>
      <c r="J99" s="39"/>
      <c r="K99" s="39"/>
      <c r="P99" s="65"/>
    </row>
    <row r="100" spans="7:16">
      <c r="G100" s="39"/>
      <c r="H100" s="39"/>
      <c r="I100" s="39"/>
      <c r="J100" s="39"/>
      <c r="K100" s="39"/>
      <c r="P100" s="65"/>
    </row>
    <row r="101" spans="7:16">
      <c r="G101" s="39"/>
      <c r="H101" s="39"/>
      <c r="I101" s="39"/>
      <c r="J101" s="39"/>
      <c r="K101" s="39"/>
      <c r="P101" s="65"/>
    </row>
    <row r="102" spans="7:16">
      <c r="G102" s="39"/>
      <c r="H102" s="39"/>
      <c r="I102" s="39"/>
      <c r="J102" s="39"/>
      <c r="K102" s="39"/>
      <c r="P102" s="65"/>
    </row>
    <row r="103" spans="7:16">
      <c r="G103" s="39"/>
      <c r="H103" s="39"/>
      <c r="I103" s="39"/>
      <c r="J103" s="39"/>
      <c r="K103" s="39"/>
      <c r="P103" s="65"/>
    </row>
    <row r="104" spans="7:16">
      <c r="G104" s="39"/>
      <c r="H104" s="39"/>
      <c r="I104" s="39"/>
      <c r="J104" s="39"/>
      <c r="K104" s="39"/>
      <c r="P104" s="65"/>
    </row>
    <row r="105" spans="7:16">
      <c r="G105" s="39"/>
      <c r="H105" s="39"/>
      <c r="I105" s="39"/>
      <c r="J105" s="39"/>
      <c r="K105" s="39"/>
      <c r="P105" s="65"/>
    </row>
    <row r="106" spans="7:16">
      <c r="G106" s="39"/>
      <c r="H106" s="39"/>
      <c r="I106" s="39"/>
      <c r="J106" s="39"/>
      <c r="K106" s="39"/>
      <c r="P106" s="65"/>
    </row>
    <row r="107" spans="7:16">
      <c r="G107" s="39"/>
      <c r="H107" s="39"/>
      <c r="I107" s="39"/>
      <c r="J107" s="39"/>
      <c r="K107" s="39"/>
      <c r="P107" s="65"/>
    </row>
    <row r="108" spans="7:16">
      <c r="G108" s="39"/>
      <c r="H108" s="39"/>
      <c r="I108" s="39"/>
      <c r="J108" s="39"/>
      <c r="K108" s="39"/>
      <c r="P108" s="65"/>
    </row>
    <row r="109" spans="7:16">
      <c r="G109" s="39"/>
      <c r="H109" s="39"/>
      <c r="I109" s="39"/>
      <c r="J109" s="39"/>
      <c r="K109" s="39"/>
      <c r="P109" s="65"/>
    </row>
    <row r="110" spans="7:16">
      <c r="G110" s="39"/>
      <c r="H110" s="39"/>
      <c r="I110" s="39"/>
      <c r="J110" s="39"/>
      <c r="K110" s="39"/>
      <c r="P110" s="65"/>
    </row>
    <row r="111" spans="7:16">
      <c r="G111" s="39"/>
      <c r="H111" s="39"/>
      <c r="I111" s="39"/>
      <c r="J111" s="39"/>
      <c r="K111" s="39"/>
      <c r="P111" s="65"/>
    </row>
    <row r="112" spans="7:16">
      <c r="G112" s="39"/>
      <c r="H112" s="39"/>
      <c r="I112" s="39"/>
      <c r="J112" s="39"/>
      <c r="K112" s="39"/>
      <c r="P112" s="65"/>
    </row>
    <row r="113" spans="7:16">
      <c r="G113" s="39"/>
      <c r="H113" s="39"/>
      <c r="I113" s="39"/>
      <c r="J113" s="39"/>
      <c r="K113" s="39"/>
      <c r="P113" s="65"/>
    </row>
    <row r="114" spans="7:16">
      <c r="G114" s="39"/>
      <c r="H114" s="39"/>
      <c r="I114" s="39"/>
      <c r="J114" s="39"/>
      <c r="K114" s="39"/>
      <c r="P114" s="65"/>
    </row>
    <row r="115" spans="7:16">
      <c r="G115" s="39"/>
      <c r="H115" s="39"/>
      <c r="I115" s="39"/>
      <c r="J115" s="39"/>
      <c r="K115" s="39"/>
      <c r="P115" s="65"/>
    </row>
    <row r="116" spans="7:16">
      <c r="G116" s="39"/>
      <c r="H116" s="39"/>
      <c r="I116" s="39"/>
      <c r="J116" s="39"/>
      <c r="K116" s="39"/>
      <c r="P116" s="65"/>
    </row>
    <row r="117" spans="7:16">
      <c r="G117" s="39"/>
      <c r="H117" s="39"/>
      <c r="I117" s="39"/>
      <c r="J117" s="39"/>
      <c r="K117" s="39"/>
      <c r="P117" s="65"/>
    </row>
    <row r="118" spans="7:16">
      <c r="G118" s="39"/>
      <c r="H118" s="39"/>
      <c r="I118" s="39"/>
      <c r="J118" s="39"/>
      <c r="K118" s="39"/>
      <c r="P118" s="65"/>
    </row>
    <row r="119" spans="7:16">
      <c r="G119" s="39"/>
      <c r="H119" s="39"/>
      <c r="I119" s="39"/>
      <c r="J119" s="39"/>
      <c r="K119" s="39"/>
      <c r="P119" s="65"/>
    </row>
    <row r="120" spans="7:16">
      <c r="G120" s="39"/>
      <c r="H120" s="39"/>
      <c r="I120" s="39"/>
      <c r="J120" s="39"/>
      <c r="K120" s="39"/>
      <c r="P120" s="65"/>
    </row>
    <row r="121" spans="7:16">
      <c r="G121" s="39"/>
      <c r="H121" s="39"/>
      <c r="I121" s="39"/>
      <c r="J121" s="39"/>
      <c r="K121" s="39"/>
      <c r="P121" s="65"/>
    </row>
    <row r="122" spans="7:16">
      <c r="G122" s="39"/>
      <c r="H122" s="39"/>
      <c r="I122" s="39"/>
      <c r="J122" s="39"/>
      <c r="K122" s="39"/>
      <c r="P122" s="65"/>
    </row>
    <row r="123" spans="7:16">
      <c r="G123" s="39"/>
      <c r="H123" s="39"/>
      <c r="I123" s="39"/>
      <c r="J123" s="39"/>
      <c r="K123" s="39"/>
      <c r="P123" s="65"/>
    </row>
    <row r="124" spans="7:16">
      <c r="G124" s="39"/>
      <c r="H124" s="39"/>
      <c r="I124" s="39"/>
      <c r="J124" s="39"/>
      <c r="K124" s="39"/>
      <c r="P124" s="65"/>
    </row>
    <row r="125" spans="7:16">
      <c r="G125" s="39"/>
      <c r="H125" s="39"/>
      <c r="I125" s="39"/>
      <c r="J125" s="39"/>
      <c r="K125" s="39"/>
      <c r="P125" s="65"/>
    </row>
    <row r="126" spans="7:16">
      <c r="G126" s="39"/>
      <c r="H126" s="39"/>
      <c r="I126" s="39"/>
      <c r="J126" s="39"/>
      <c r="K126" s="39"/>
      <c r="P126" s="65"/>
    </row>
    <row r="127" spans="7:16">
      <c r="G127" s="39"/>
      <c r="H127" s="39"/>
      <c r="I127" s="39"/>
      <c r="J127" s="39"/>
      <c r="K127" s="39"/>
      <c r="P127" s="65"/>
    </row>
    <row r="128" spans="7:16">
      <c r="G128" s="39"/>
      <c r="H128" s="39"/>
      <c r="I128" s="39"/>
      <c r="J128" s="39"/>
      <c r="K128" s="39"/>
      <c r="P128" s="65"/>
    </row>
    <row r="129" spans="7:16">
      <c r="G129" s="39"/>
      <c r="H129" s="39"/>
      <c r="I129" s="39"/>
      <c r="J129" s="39"/>
      <c r="K129" s="39"/>
      <c r="P129" s="65"/>
    </row>
    <row r="130" spans="7:16">
      <c r="G130" s="39"/>
      <c r="H130" s="39"/>
      <c r="I130" s="39"/>
      <c r="J130" s="39"/>
      <c r="K130" s="39"/>
      <c r="P130" s="65"/>
    </row>
    <row r="131" spans="7:16">
      <c r="G131" s="39"/>
      <c r="H131" s="39"/>
      <c r="I131" s="39"/>
      <c r="J131" s="39"/>
      <c r="K131" s="39"/>
      <c r="P131" s="65"/>
    </row>
    <row r="132" spans="7:16">
      <c r="G132" s="39"/>
      <c r="H132" s="39"/>
      <c r="I132" s="39"/>
      <c r="J132" s="39"/>
      <c r="K132" s="39"/>
      <c r="P132" s="65"/>
    </row>
    <row r="133" spans="7:16">
      <c r="G133" s="39"/>
      <c r="H133" s="39"/>
      <c r="I133" s="39"/>
      <c r="J133" s="39"/>
      <c r="K133" s="39"/>
      <c r="P133" s="65"/>
    </row>
    <row r="134" spans="7:16">
      <c r="G134" s="39"/>
      <c r="H134" s="39"/>
      <c r="I134" s="39"/>
      <c r="J134" s="39"/>
      <c r="K134" s="39"/>
      <c r="P134" s="65"/>
    </row>
    <row r="135" spans="7:16">
      <c r="G135" s="39"/>
      <c r="H135" s="39"/>
      <c r="I135" s="39"/>
      <c r="J135" s="39"/>
      <c r="K135" s="39"/>
      <c r="P135" s="65"/>
    </row>
    <row r="136" spans="7:16">
      <c r="G136" s="39"/>
      <c r="H136" s="39"/>
      <c r="I136" s="39"/>
      <c r="J136" s="39"/>
      <c r="K136" s="39"/>
      <c r="P136" s="65"/>
    </row>
    <row r="137" spans="7:16">
      <c r="G137" s="39"/>
      <c r="H137" s="39"/>
      <c r="I137" s="39"/>
      <c r="J137" s="39"/>
      <c r="K137" s="39"/>
      <c r="P137" s="65"/>
    </row>
    <row r="138" spans="7:16">
      <c r="G138" s="39"/>
      <c r="H138" s="39"/>
      <c r="I138" s="39"/>
      <c r="J138" s="39"/>
      <c r="K138" s="39"/>
      <c r="P138" s="65"/>
    </row>
    <row r="139" spans="7:16">
      <c r="G139" s="39"/>
      <c r="H139" s="39"/>
      <c r="I139" s="39"/>
      <c r="J139" s="39"/>
      <c r="K139" s="39"/>
      <c r="P139" s="65"/>
    </row>
    <row r="140" spans="7:16">
      <c r="G140" s="39"/>
      <c r="H140" s="39"/>
      <c r="I140" s="39"/>
      <c r="J140" s="39"/>
      <c r="K140" s="39"/>
      <c r="P140" s="65"/>
    </row>
    <row r="141" spans="7:16">
      <c r="G141" s="39"/>
      <c r="H141" s="39"/>
      <c r="I141" s="39"/>
      <c r="J141" s="39"/>
      <c r="K141" s="39"/>
      <c r="P141" s="65"/>
    </row>
    <row r="142" spans="7:16">
      <c r="G142" s="39"/>
      <c r="H142" s="39"/>
      <c r="I142" s="39"/>
      <c r="J142" s="39"/>
      <c r="K142" s="39"/>
      <c r="P142" s="65"/>
    </row>
    <row r="143" spans="7:16">
      <c r="G143" s="39"/>
      <c r="H143" s="39"/>
      <c r="I143" s="39"/>
      <c r="J143" s="39"/>
      <c r="K143" s="39"/>
      <c r="P143" s="65"/>
    </row>
    <row r="144" spans="7:16">
      <c r="G144" s="39"/>
      <c r="H144" s="39"/>
      <c r="I144" s="39"/>
      <c r="J144" s="39"/>
      <c r="K144" s="39"/>
      <c r="P144" s="65"/>
    </row>
    <row r="145" spans="7:16">
      <c r="G145" s="39"/>
      <c r="H145" s="39"/>
      <c r="I145" s="39"/>
      <c r="J145" s="39"/>
      <c r="K145" s="39"/>
      <c r="P145" s="65"/>
    </row>
    <row r="146" spans="7:16">
      <c r="G146" s="39"/>
      <c r="H146" s="39"/>
      <c r="I146" s="39"/>
      <c r="J146" s="39"/>
      <c r="K146" s="39"/>
      <c r="P146" s="65"/>
    </row>
    <row r="147" spans="7:16">
      <c r="G147" s="39"/>
      <c r="H147" s="39"/>
      <c r="I147" s="39"/>
      <c r="J147" s="39"/>
      <c r="K147" s="39"/>
      <c r="P147" s="65"/>
    </row>
    <row r="148" spans="7:16">
      <c r="G148" s="39"/>
      <c r="H148" s="39"/>
      <c r="I148" s="39"/>
      <c r="J148" s="39"/>
      <c r="K148" s="39"/>
      <c r="P148" s="65"/>
    </row>
    <row r="149" spans="7:16">
      <c r="G149" s="39"/>
      <c r="H149" s="39"/>
      <c r="I149" s="39"/>
      <c r="J149" s="39"/>
      <c r="K149" s="39"/>
      <c r="P149" s="65"/>
    </row>
    <row r="150" spans="7:16">
      <c r="G150" s="39"/>
      <c r="H150" s="39"/>
      <c r="I150" s="39"/>
      <c r="J150" s="39"/>
      <c r="K150" s="39"/>
      <c r="P150" s="65"/>
    </row>
    <row r="151" spans="7:16">
      <c r="G151" s="39"/>
      <c r="H151" s="39"/>
      <c r="I151" s="39"/>
      <c r="J151" s="39"/>
      <c r="K151" s="39"/>
      <c r="P151" s="65"/>
    </row>
    <row r="152" spans="7:16">
      <c r="G152" s="39"/>
      <c r="H152" s="39"/>
      <c r="I152" s="39"/>
      <c r="J152" s="39"/>
      <c r="K152" s="39"/>
      <c r="P152" s="65"/>
    </row>
    <row r="153" spans="7:16">
      <c r="G153" s="39"/>
      <c r="H153" s="39"/>
      <c r="I153" s="39"/>
      <c r="J153" s="39"/>
      <c r="K153" s="39"/>
      <c r="P153" s="65"/>
    </row>
    <row r="154" spans="7:16">
      <c r="G154" s="39"/>
      <c r="H154" s="39"/>
      <c r="I154" s="39"/>
      <c r="J154" s="39"/>
      <c r="K154" s="39"/>
      <c r="P154" s="65"/>
    </row>
    <row r="155" spans="7:16">
      <c r="G155" s="39"/>
      <c r="H155" s="39"/>
      <c r="I155" s="39"/>
      <c r="J155" s="39"/>
      <c r="K155" s="39"/>
      <c r="P155" s="65"/>
    </row>
    <row r="156" spans="7:16">
      <c r="G156" s="39"/>
      <c r="H156" s="39"/>
      <c r="I156" s="39"/>
      <c r="J156" s="39"/>
      <c r="K156" s="39"/>
      <c r="P156" s="65"/>
    </row>
    <row r="157" spans="7:16">
      <c r="G157" s="39"/>
      <c r="H157" s="39"/>
      <c r="I157" s="39"/>
      <c r="J157" s="39"/>
      <c r="K157" s="39"/>
      <c r="P157" s="65"/>
    </row>
    <row r="158" spans="7:16">
      <c r="G158" s="39"/>
      <c r="H158" s="39"/>
      <c r="I158" s="39"/>
      <c r="J158" s="39"/>
      <c r="K158" s="39"/>
      <c r="P158" s="65"/>
    </row>
    <row r="159" spans="7:16">
      <c r="G159" s="39"/>
      <c r="H159" s="39"/>
      <c r="I159" s="39"/>
      <c r="J159" s="39"/>
      <c r="K159" s="39"/>
      <c r="P159" s="65"/>
    </row>
    <row r="160" spans="7:16">
      <c r="G160" s="39"/>
      <c r="H160" s="39"/>
      <c r="I160" s="39"/>
      <c r="J160" s="39"/>
      <c r="K160" s="39"/>
      <c r="P160" s="65"/>
    </row>
    <row r="161" spans="7:16">
      <c r="G161" s="39"/>
      <c r="H161" s="39"/>
      <c r="I161" s="39"/>
      <c r="J161" s="39"/>
      <c r="K161" s="39"/>
      <c r="P161" s="65"/>
    </row>
    <row r="162" spans="7:16">
      <c r="G162" s="39"/>
      <c r="H162" s="39"/>
      <c r="I162" s="39"/>
      <c r="J162" s="39"/>
      <c r="K162" s="39"/>
      <c r="P162" s="65"/>
    </row>
    <row r="163" spans="7:16">
      <c r="G163" s="39"/>
      <c r="H163" s="39"/>
      <c r="I163" s="39"/>
      <c r="J163" s="39"/>
      <c r="K163" s="39"/>
      <c r="P163" s="65"/>
    </row>
    <row r="164" spans="7:16">
      <c r="G164" s="39"/>
      <c r="H164" s="39"/>
      <c r="I164" s="39"/>
      <c r="J164" s="39"/>
      <c r="K164" s="39"/>
      <c r="P164" s="65"/>
    </row>
    <row r="165" spans="7:16">
      <c r="G165" s="39"/>
      <c r="H165" s="39"/>
      <c r="I165" s="39"/>
      <c r="J165" s="39"/>
      <c r="K165" s="39"/>
      <c r="P165" s="65"/>
    </row>
    <row r="166" spans="7:16">
      <c r="G166" s="39"/>
      <c r="H166" s="39"/>
      <c r="I166" s="39"/>
      <c r="J166" s="39"/>
      <c r="K166" s="39"/>
      <c r="P166" s="65"/>
    </row>
    <row r="167" spans="7:16">
      <c r="G167" s="39"/>
      <c r="H167" s="39"/>
      <c r="I167" s="39"/>
      <c r="J167" s="39"/>
      <c r="K167" s="39"/>
      <c r="P167" s="65"/>
    </row>
    <row r="168" spans="7:16">
      <c r="G168" s="39"/>
      <c r="H168" s="39"/>
      <c r="I168" s="39"/>
      <c r="J168" s="39"/>
      <c r="K168" s="39"/>
      <c r="P168" s="65"/>
    </row>
    <row r="169" spans="7:16">
      <c r="G169" s="39"/>
      <c r="H169" s="39"/>
      <c r="I169" s="39"/>
      <c r="J169" s="39"/>
      <c r="K169" s="39"/>
      <c r="P169" s="65"/>
    </row>
    <row r="170" spans="7:16">
      <c r="G170" s="39"/>
      <c r="H170" s="39"/>
      <c r="I170" s="39"/>
      <c r="J170" s="39"/>
      <c r="K170" s="39"/>
      <c r="P170" s="65"/>
    </row>
    <row r="171" spans="7:16">
      <c r="G171" s="39"/>
      <c r="H171" s="39"/>
      <c r="I171" s="39"/>
      <c r="J171" s="39"/>
      <c r="K171" s="39"/>
      <c r="P171" s="65"/>
    </row>
    <row r="172" spans="7:16">
      <c r="G172" s="39"/>
      <c r="H172" s="39"/>
      <c r="I172" s="39"/>
      <c r="J172" s="39"/>
      <c r="K172" s="39"/>
      <c r="P172" s="65"/>
    </row>
    <row r="173" spans="7:16">
      <c r="G173" s="39"/>
      <c r="H173" s="39"/>
      <c r="I173" s="39"/>
      <c r="J173" s="39"/>
      <c r="K173" s="39"/>
      <c r="P173" s="65"/>
    </row>
    <row r="174" spans="7:16">
      <c r="G174" s="39"/>
      <c r="H174" s="39"/>
      <c r="I174" s="39"/>
      <c r="J174" s="39"/>
      <c r="K174" s="39"/>
      <c r="P174" s="65"/>
    </row>
    <row r="175" spans="7:16">
      <c r="G175" s="39"/>
      <c r="H175" s="39"/>
      <c r="I175" s="39"/>
      <c r="J175" s="39"/>
      <c r="K175" s="39"/>
      <c r="P175" s="65"/>
    </row>
    <row r="176" spans="7:16">
      <c r="G176" s="39"/>
      <c r="H176" s="39"/>
      <c r="I176" s="39"/>
      <c r="J176" s="39"/>
      <c r="K176" s="39"/>
      <c r="P176" s="65"/>
    </row>
    <row r="177" spans="7:16">
      <c r="G177" s="39"/>
      <c r="H177" s="39"/>
      <c r="I177" s="39"/>
      <c r="J177" s="39"/>
      <c r="K177" s="39"/>
      <c r="P177" s="65"/>
    </row>
    <row r="178" spans="7:16">
      <c r="G178" s="39"/>
      <c r="H178" s="39"/>
      <c r="I178" s="39"/>
      <c r="J178" s="39"/>
      <c r="K178" s="39"/>
      <c r="P178" s="65"/>
    </row>
    <row r="179" spans="7:16">
      <c r="G179" s="39"/>
      <c r="H179" s="39"/>
      <c r="I179" s="39"/>
      <c r="J179" s="39"/>
      <c r="K179" s="39"/>
      <c r="P179" s="65"/>
    </row>
    <row r="180" spans="7:16">
      <c r="G180" s="39"/>
      <c r="H180" s="39"/>
      <c r="I180" s="39"/>
      <c r="J180" s="39"/>
      <c r="K180" s="39"/>
      <c r="P180" s="65"/>
    </row>
    <row r="181" spans="7:16">
      <c r="G181" s="39"/>
      <c r="H181" s="39"/>
      <c r="I181" s="39"/>
      <c r="J181" s="39"/>
      <c r="K181" s="39"/>
      <c r="P181" s="65"/>
    </row>
    <row r="182" spans="7:16">
      <c r="G182" s="39"/>
      <c r="H182" s="39"/>
      <c r="I182" s="39"/>
      <c r="J182" s="39"/>
      <c r="K182" s="39"/>
      <c r="P182" s="65"/>
    </row>
    <row r="183" spans="7:16">
      <c r="G183" s="39"/>
      <c r="H183" s="39"/>
      <c r="I183" s="39"/>
      <c r="J183" s="39"/>
      <c r="K183" s="39"/>
      <c r="P183" s="65"/>
    </row>
    <row r="184" spans="7:16">
      <c r="G184" s="39"/>
      <c r="H184" s="39"/>
      <c r="I184" s="39"/>
      <c r="J184" s="39"/>
      <c r="K184" s="39"/>
      <c r="P184" s="65"/>
    </row>
    <row r="185" spans="7:16">
      <c r="G185" s="39"/>
      <c r="H185" s="39"/>
      <c r="I185" s="39"/>
      <c r="J185" s="39"/>
      <c r="K185" s="39"/>
      <c r="P185" s="65"/>
    </row>
    <row r="186" spans="7:16">
      <c r="G186" s="39"/>
      <c r="H186" s="39"/>
      <c r="I186" s="39"/>
      <c r="J186" s="39"/>
      <c r="K186" s="39"/>
      <c r="P186" s="65"/>
    </row>
    <row r="187" spans="7:16">
      <c r="G187" s="39"/>
      <c r="H187" s="39"/>
      <c r="I187" s="39"/>
      <c r="J187" s="39"/>
      <c r="K187" s="39"/>
      <c r="P187" s="65"/>
    </row>
    <row r="188" spans="7:16">
      <c r="G188" s="39"/>
      <c r="H188" s="39"/>
      <c r="I188" s="39"/>
      <c r="J188" s="39"/>
      <c r="K188" s="39"/>
      <c r="P188" s="65"/>
    </row>
    <row r="189" spans="7:16">
      <c r="G189" s="39"/>
      <c r="H189" s="39"/>
      <c r="I189" s="39"/>
      <c r="J189" s="39"/>
      <c r="K189" s="39"/>
      <c r="P189" s="65"/>
    </row>
    <row r="190" spans="7:16">
      <c r="G190" s="39"/>
      <c r="H190" s="39"/>
      <c r="I190" s="39"/>
      <c r="J190" s="39"/>
      <c r="K190" s="39"/>
      <c r="P190" s="65"/>
    </row>
    <row r="191" spans="7:16">
      <c r="G191" s="39"/>
      <c r="H191" s="39"/>
      <c r="I191" s="39"/>
      <c r="J191" s="39"/>
      <c r="K191" s="39"/>
      <c r="P191" s="65"/>
    </row>
    <row r="192" spans="7:16">
      <c r="G192" s="39"/>
      <c r="H192" s="39"/>
      <c r="I192" s="39"/>
      <c r="J192" s="39"/>
      <c r="K192" s="39"/>
      <c r="P192" s="65"/>
    </row>
    <row r="193" spans="7:16">
      <c r="G193" s="39"/>
      <c r="H193" s="39"/>
      <c r="I193" s="39"/>
      <c r="J193" s="39"/>
      <c r="K193" s="39"/>
      <c r="P193" s="65"/>
    </row>
    <row r="194" spans="7:16">
      <c r="G194" s="39"/>
      <c r="H194" s="39"/>
      <c r="I194" s="39"/>
      <c r="J194" s="39"/>
      <c r="K194" s="39"/>
      <c r="P194" s="65"/>
    </row>
    <row r="195" spans="7:16">
      <c r="G195" s="39"/>
      <c r="H195" s="39"/>
      <c r="I195" s="39"/>
      <c r="J195" s="39"/>
      <c r="K195" s="39"/>
      <c r="P195" s="65"/>
    </row>
    <row r="196" spans="7:16">
      <c r="G196" s="39"/>
      <c r="H196" s="39"/>
      <c r="I196" s="39"/>
      <c r="J196" s="39"/>
      <c r="K196" s="39"/>
      <c r="P196" s="65"/>
    </row>
    <row r="197" spans="7:16">
      <c r="G197" s="39"/>
      <c r="H197" s="39"/>
      <c r="I197" s="39"/>
      <c r="J197" s="39"/>
      <c r="K197" s="39"/>
      <c r="P197" s="65"/>
    </row>
    <row r="198" spans="7:16">
      <c r="G198" s="39"/>
      <c r="H198" s="39"/>
      <c r="I198" s="39"/>
      <c r="J198" s="39"/>
      <c r="K198" s="39"/>
      <c r="P198" s="65"/>
    </row>
    <row r="199" spans="7:16">
      <c r="G199" s="39"/>
      <c r="H199" s="39"/>
      <c r="I199" s="39"/>
      <c r="J199" s="39"/>
      <c r="K199" s="39"/>
      <c r="P199" s="65"/>
    </row>
    <row r="200" spans="7:16">
      <c r="G200" s="39"/>
      <c r="H200" s="39"/>
      <c r="I200" s="39"/>
      <c r="J200" s="39"/>
      <c r="K200" s="39"/>
      <c r="P200" s="65"/>
    </row>
    <row r="201" spans="7:16">
      <c r="G201" s="39"/>
      <c r="H201" s="39"/>
      <c r="I201" s="39"/>
      <c r="J201" s="39"/>
      <c r="K201" s="39"/>
      <c r="P201" s="65"/>
    </row>
    <row r="202" spans="7:16">
      <c r="G202" s="39"/>
      <c r="H202" s="39"/>
      <c r="I202" s="39"/>
      <c r="J202" s="39"/>
      <c r="K202" s="39"/>
      <c r="P202" s="65"/>
    </row>
    <row r="203" spans="7:16">
      <c r="G203" s="39"/>
      <c r="H203" s="39"/>
      <c r="I203" s="39"/>
      <c r="J203" s="39"/>
      <c r="K203" s="39"/>
      <c r="P203" s="65"/>
    </row>
    <row r="204" spans="7:16">
      <c r="G204" s="39"/>
      <c r="H204" s="39"/>
      <c r="I204" s="39"/>
      <c r="J204" s="39"/>
      <c r="K204" s="39"/>
      <c r="P204" s="65"/>
    </row>
    <row r="205" spans="7:16">
      <c r="G205" s="39"/>
      <c r="H205" s="39"/>
      <c r="I205" s="39"/>
      <c r="J205" s="39"/>
      <c r="K205" s="39"/>
      <c r="P205" s="65"/>
    </row>
    <row r="206" spans="7:16">
      <c r="G206" s="39"/>
      <c r="H206" s="39"/>
      <c r="I206" s="39"/>
      <c r="J206" s="39"/>
      <c r="K206" s="39"/>
      <c r="P206" s="65"/>
    </row>
    <row r="207" spans="7:16">
      <c r="G207" s="39"/>
      <c r="H207" s="39"/>
      <c r="I207" s="39"/>
      <c r="J207" s="39"/>
      <c r="K207" s="39"/>
      <c r="P207" s="65"/>
    </row>
    <row r="208" spans="7:16">
      <c r="G208" s="39"/>
      <c r="H208" s="39"/>
      <c r="I208" s="39"/>
      <c r="J208" s="39"/>
      <c r="K208" s="39"/>
      <c r="P208" s="65"/>
    </row>
    <row r="209" spans="7:16">
      <c r="G209" s="39"/>
      <c r="H209" s="39"/>
      <c r="I209" s="39"/>
      <c r="J209" s="39"/>
      <c r="K209" s="39"/>
      <c r="P209" s="65"/>
    </row>
    <row r="210" spans="7:16">
      <c r="G210" s="39"/>
      <c r="H210" s="39"/>
      <c r="I210" s="39"/>
      <c r="J210" s="39"/>
      <c r="K210" s="39"/>
      <c r="P210" s="65"/>
    </row>
    <row r="211" spans="7:16">
      <c r="G211" s="39"/>
      <c r="H211" s="39"/>
      <c r="I211" s="39"/>
      <c r="J211" s="39"/>
      <c r="K211" s="39"/>
      <c r="P211" s="65"/>
    </row>
    <row r="212" spans="7:16">
      <c r="G212" s="39"/>
      <c r="H212" s="39"/>
      <c r="I212" s="39"/>
      <c r="J212" s="39"/>
      <c r="K212" s="39"/>
      <c r="P212" s="65"/>
    </row>
    <row r="213" spans="7:16">
      <c r="G213" s="39"/>
      <c r="H213" s="39"/>
      <c r="I213" s="39"/>
      <c r="J213" s="39"/>
      <c r="K213" s="39"/>
      <c r="P213" s="65"/>
    </row>
    <row r="214" spans="7:16">
      <c r="G214" s="39"/>
      <c r="H214" s="39"/>
      <c r="I214" s="39"/>
      <c r="J214" s="39"/>
      <c r="K214" s="39"/>
    </row>
  </sheetData>
  <mergeCells count="208">
    <mergeCell ref="A1:R1"/>
    <mergeCell ref="A2:P2"/>
    <mergeCell ref="A3:E3"/>
    <mergeCell ref="F3:F4"/>
    <mergeCell ref="G3:G4"/>
    <mergeCell ref="H3:J3"/>
    <mergeCell ref="K3:M3"/>
    <mergeCell ref="N3:Q3"/>
    <mergeCell ref="R3:R4"/>
    <mergeCell ref="P6:P10"/>
    <mergeCell ref="Q6:Q10"/>
    <mergeCell ref="R6:R10"/>
    <mergeCell ref="A11:A15"/>
    <mergeCell ref="B11:B15"/>
    <mergeCell ref="C11:C15"/>
    <mergeCell ref="D11:D15"/>
    <mergeCell ref="E11:E15"/>
    <mergeCell ref="F11:F15"/>
    <mergeCell ref="G11:G15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N11:N15"/>
    <mergeCell ref="O11:O15"/>
    <mergeCell ref="P11:P15"/>
    <mergeCell ref="Q11:Q15"/>
    <mergeCell ref="R11:R15"/>
    <mergeCell ref="A16:A20"/>
    <mergeCell ref="B16:B20"/>
    <mergeCell ref="C16:C20"/>
    <mergeCell ref="D16:D20"/>
    <mergeCell ref="E16:E20"/>
    <mergeCell ref="R16:R20"/>
    <mergeCell ref="A21:A25"/>
    <mergeCell ref="B21:B25"/>
    <mergeCell ref="C21:C25"/>
    <mergeCell ref="D21:D25"/>
    <mergeCell ref="E21:E25"/>
    <mergeCell ref="F21:F25"/>
    <mergeCell ref="G21:G25"/>
    <mergeCell ref="N21:N25"/>
    <mergeCell ref="O21:O25"/>
    <mergeCell ref="F16:F20"/>
    <mergeCell ref="G16:G20"/>
    <mergeCell ref="N16:N20"/>
    <mergeCell ref="O16:O20"/>
    <mergeCell ref="P16:P20"/>
    <mergeCell ref="Q16:Q20"/>
    <mergeCell ref="G27:G31"/>
    <mergeCell ref="N27:N31"/>
    <mergeCell ref="O27:O31"/>
    <mergeCell ref="P27:P31"/>
    <mergeCell ref="Q27:Q31"/>
    <mergeCell ref="R27:R31"/>
    <mergeCell ref="P21:P25"/>
    <mergeCell ref="Q21:Q25"/>
    <mergeCell ref="R21:R25"/>
    <mergeCell ref="A26:P26"/>
    <mergeCell ref="A27:A31"/>
    <mergeCell ref="B27:B31"/>
    <mergeCell ref="C27:C31"/>
    <mergeCell ref="D27:D31"/>
    <mergeCell ref="E27:E31"/>
    <mergeCell ref="F27:F31"/>
    <mergeCell ref="G32:G36"/>
    <mergeCell ref="N32:N36"/>
    <mergeCell ref="O32:O36"/>
    <mergeCell ref="P32:P36"/>
    <mergeCell ref="Q32:Q36"/>
    <mergeCell ref="R32:R36"/>
    <mergeCell ref="A32:A36"/>
    <mergeCell ref="B32:B36"/>
    <mergeCell ref="C32:C36"/>
    <mergeCell ref="D32:D36"/>
    <mergeCell ref="E32:E36"/>
    <mergeCell ref="F32:F36"/>
    <mergeCell ref="G37:G41"/>
    <mergeCell ref="N37:N41"/>
    <mergeCell ref="O37:O41"/>
    <mergeCell ref="P37:P41"/>
    <mergeCell ref="Q37:Q41"/>
    <mergeCell ref="R37:R41"/>
    <mergeCell ref="A37:A41"/>
    <mergeCell ref="B37:B41"/>
    <mergeCell ref="C37:C41"/>
    <mergeCell ref="D37:D41"/>
    <mergeCell ref="E37:E41"/>
    <mergeCell ref="F37:F41"/>
    <mergeCell ref="N42:N46"/>
    <mergeCell ref="O42:O46"/>
    <mergeCell ref="P42:P46"/>
    <mergeCell ref="Q42:Q46"/>
    <mergeCell ref="R42:R46"/>
    <mergeCell ref="A42:A46"/>
    <mergeCell ref="B42:B46"/>
    <mergeCell ref="C42:C46"/>
    <mergeCell ref="D42:D46"/>
    <mergeCell ref="E42:E46"/>
    <mergeCell ref="F42:F46"/>
    <mergeCell ref="R48:R52"/>
    <mergeCell ref="A53:A57"/>
    <mergeCell ref="B53:B57"/>
    <mergeCell ref="C53:C57"/>
    <mergeCell ref="D53:D57"/>
    <mergeCell ref="E53:E57"/>
    <mergeCell ref="A47:H47"/>
    <mergeCell ref="A48:A52"/>
    <mergeCell ref="B48:B52"/>
    <mergeCell ref="C48:C52"/>
    <mergeCell ref="D48:D52"/>
    <mergeCell ref="E48:E52"/>
    <mergeCell ref="F48:F52"/>
    <mergeCell ref="G48:G52"/>
    <mergeCell ref="R58:R62"/>
    <mergeCell ref="A63:A67"/>
    <mergeCell ref="B63:B67"/>
    <mergeCell ref="C63:C67"/>
    <mergeCell ref="D63:D67"/>
    <mergeCell ref="E63:E67"/>
    <mergeCell ref="F63:F67"/>
    <mergeCell ref="G63:G67"/>
    <mergeCell ref="R53:R57"/>
    <mergeCell ref="A58:A62"/>
    <mergeCell ref="B58:B62"/>
    <mergeCell ref="C58:C62"/>
    <mergeCell ref="D58:D62"/>
    <mergeCell ref="E58:E62"/>
    <mergeCell ref="F58:F62"/>
    <mergeCell ref="G58:G62"/>
    <mergeCell ref="N58:N62"/>
    <mergeCell ref="O58:O62"/>
    <mergeCell ref="F53:F57"/>
    <mergeCell ref="G53:G57"/>
    <mergeCell ref="N53:N57"/>
    <mergeCell ref="O53:O57"/>
    <mergeCell ref="P53:P57"/>
    <mergeCell ref="Q53:Q57"/>
    <mergeCell ref="R69:R73"/>
    <mergeCell ref="A69:A73"/>
    <mergeCell ref="B69:B73"/>
    <mergeCell ref="C69:C73"/>
    <mergeCell ref="D69:D73"/>
    <mergeCell ref="E69:E73"/>
    <mergeCell ref="F69:F73"/>
    <mergeCell ref="N63:N67"/>
    <mergeCell ref="O63:O67"/>
    <mergeCell ref="P63:P67"/>
    <mergeCell ref="Q63:Q67"/>
    <mergeCell ref="R63:R67"/>
    <mergeCell ref="A68:G68"/>
    <mergeCell ref="R75:R79"/>
    <mergeCell ref="A80:A84"/>
    <mergeCell ref="B80:B84"/>
    <mergeCell ref="C80:C84"/>
    <mergeCell ref="D80:D84"/>
    <mergeCell ref="E80:E84"/>
    <mergeCell ref="F80:F84"/>
    <mergeCell ref="A74:Q74"/>
    <mergeCell ref="A75:A79"/>
    <mergeCell ref="B75:B79"/>
    <mergeCell ref="C75:C79"/>
    <mergeCell ref="D75:D79"/>
    <mergeCell ref="E75:E79"/>
    <mergeCell ref="F75:F79"/>
    <mergeCell ref="G75:G84"/>
    <mergeCell ref="N75:N79"/>
    <mergeCell ref="R85:R89"/>
    <mergeCell ref="A85:A89"/>
    <mergeCell ref="B85:B89"/>
    <mergeCell ref="C85:C89"/>
    <mergeCell ref="D85:D89"/>
    <mergeCell ref="E85:E89"/>
    <mergeCell ref="F85:F89"/>
    <mergeCell ref="N80:N84"/>
    <mergeCell ref="O80:O84"/>
    <mergeCell ref="P80:P84"/>
    <mergeCell ref="Q80:Q84"/>
    <mergeCell ref="R80:R84"/>
    <mergeCell ref="A5:E5"/>
    <mergeCell ref="G92:K92"/>
    <mergeCell ref="I93:K94"/>
    <mergeCell ref="I95:K97"/>
    <mergeCell ref="G85:G89"/>
    <mergeCell ref="N85:N89"/>
    <mergeCell ref="O85:O89"/>
    <mergeCell ref="P85:P89"/>
    <mergeCell ref="Q85:Q89"/>
    <mergeCell ref="O75:O79"/>
    <mergeCell ref="P75:P79"/>
    <mergeCell ref="Q75:Q79"/>
    <mergeCell ref="G69:G73"/>
    <mergeCell ref="N69:N73"/>
    <mergeCell ref="O69:O73"/>
    <mergeCell ref="P69:P73"/>
    <mergeCell ref="Q69:Q73"/>
    <mergeCell ref="P58:P62"/>
    <mergeCell ref="Q58:Q62"/>
    <mergeCell ref="N48:N52"/>
    <mergeCell ref="O48:O52"/>
    <mergeCell ref="P48:P52"/>
    <mergeCell ref="Q48:Q52"/>
    <mergeCell ref="G42:G46"/>
  </mergeCells>
  <conditionalFormatting sqref="P48:Q52">
    <cfRule type="colorScale" priority="20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48:Q52">
    <cfRule type="cellIs" dxfId="257" priority="204" operator="between">
      <formula>10</formula>
      <formula>25</formula>
    </cfRule>
    <cfRule type="cellIs" dxfId="256" priority="205" operator="between">
      <formula>5</formula>
      <formula>9</formula>
    </cfRule>
    <cfRule type="cellIs" dxfId="255" priority="206" operator="between">
      <formula>1</formula>
      <formula>4</formula>
    </cfRule>
    <cfRule type="colorScale" priority="20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69:Q73">
    <cfRule type="colorScale" priority="19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9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9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9:Q73">
    <cfRule type="cellIs" dxfId="254" priority="190" operator="between">
      <formula>10</formula>
      <formula>25</formula>
    </cfRule>
    <cfRule type="cellIs" dxfId="253" priority="191" operator="between">
      <formula>5</formula>
      <formula>9</formula>
    </cfRule>
    <cfRule type="cellIs" dxfId="252" priority="192" operator="between">
      <formula>1</formula>
      <formula>4</formula>
    </cfRule>
    <cfRule type="colorScale" priority="19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58:Q62">
    <cfRule type="colorScale" priority="20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0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8:Q62">
    <cfRule type="cellIs" dxfId="251" priority="197" operator="between">
      <formula>10</formula>
      <formula>25</formula>
    </cfRule>
    <cfRule type="cellIs" dxfId="250" priority="198" operator="between">
      <formula>5</formula>
      <formula>9</formula>
    </cfRule>
    <cfRule type="cellIs" dxfId="249" priority="199" operator="between">
      <formula>1</formula>
      <formula>4</formula>
    </cfRule>
    <cfRule type="colorScale" priority="20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63:Q67">
    <cfRule type="colorScale" priority="18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8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3:Q67">
    <cfRule type="cellIs" dxfId="248" priority="176" operator="between">
      <formula>10</formula>
      <formula>25</formula>
    </cfRule>
    <cfRule type="cellIs" dxfId="247" priority="177" operator="between">
      <formula>5</formula>
      <formula>9</formula>
    </cfRule>
    <cfRule type="cellIs" dxfId="246" priority="178" operator="between">
      <formula>1</formula>
      <formula>4</formula>
    </cfRule>
    <cfRule type="colorScale" priority="17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21:Q25">
    <cfRule type="colorScale" priority="17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7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7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21:Q25">
    <cfRule type="cellIs" dxfId="245" priority="169" operator="between">
      <formula>10</formula>
      <formula>25</formula>
    </cfRule>
    <cfRule type="cellIs" dxfId="244" priority="170" operator="between">
      <formula>5</formula>
      <formula>9</formula>
    </cfRule>
    <cfRule type="cellIs" dxfId="243" priority="171" operator="between">
      <formula>1</formula>
      <formula>4</formula>
    </cfRule>
    <cfRule type="colorScale" priority="17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6:Q20">
    <cfRule type="colorScale" priority="16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6:Q20">
    <cfRule type="cellIs" dxfId="242" priority="162" operator="between">
      <formula>10</formula>
      <formula>25</formula>
    </cfRule>
    <cfRule type="cellIs" dxfId="241" priority="163" operator="between">
      <formula>5</formula>
      <formula>9</formula>
    </cfRule>
    <cfRule type="cellIs" dxfId="240" priority="164" operator="between">
      <formula>1</formula>
      <formula>4</formula>
    </cfRule>
    <cfRule type="colorScale" priority="16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27:Q31">
    <cfRule type="colorScale" priority="15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6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6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27:Q31">
    <cfRule type="cellIs" dxfId="239" priority="155" operator="between">
      <formula>10</formula>
      <formula>25</formula>
    </cfRule>
    <cfRule type="cellIs" dxfId="238" priority="156" operator="between">
      <formula>5</formula>
      <formula>9</formula>
    </cfRule>
    <cfRule type="cellIs" dxfId="237" priority="157" operator="between">
      <formula>1</formula>
      <formula>4</formula>
    </cfRule>
    <cfRule type="colorScale" priority="15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53:Q57">
    <cfRule type="colorScale" priority="15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5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5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3:Q57">
    <cfRule type="cellIs" dxfId="236" priority="148" operator="between">
      <formula>10</formula>
      <formula>25</formula>
    </cfRule>
    <cfRule type="cellIs" dxfId="235" priority="149" operator="between">
      <formula>5</formula>
      <formula>9</formula>
    </cfRule>
    <cfRule type="cellIs" dxfId="234" priority="150" operator="between">
      <formula>1</formula>
      <formula>4</formula>
    </cfRule>
    <cfRule type="colorScale" priority="15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37:Q41">
    <cfRule type="colorScale" priority="14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7:Q41">
    <cfRule type="cellIs" dxfId="233" priority="141" operator="between">
      <formula>10</formula>
      <formula>25</formula>
    </cfRule>
    <cfRule type="cellIs" dxfId="232" priority="142" operator="between">
      <formula>5</formula>
      <formula>9</formula>
    </cfRule>
    <cfRule type="cellIs" dxfId="231" priority="143" operator="between">
      <formula>1</formula>
      <formula>4</formula>
    </cfRule>
    <cfRule type="colorScale" priority="14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32:Q36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2:Q36">
    <cfRule type="cellIs" dxfId="230" priority="134" operator="between">
      <formula>10</formula>
      <formula>25</formula>
    </cfRule>
    <cfRule type="cellIs" dxfId="229" priority="135" operator="between">
      <formula>5</formula>
      <formula>9</formula>
    </cfRule>
    <cfRule type="cellIs" dxfId="228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42:Q46"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42:Q46">
    <cfRule type="cellIs" dxfId="227" priority="127" operator="between">
      <formula>10</formula>
      <formula>25</formula>
    </cfRule>
    <cfRule type="cellIs" dxfId="226" priority="128" operator="between">
      <formula>5</formula>
      <formula>9</formula>
    </cfRule>
    <cfRule type="cellIs" dxfId="225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1:P15"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1:P15">
    <cfRule type="cellIs" dxfId="224" priority="120" operator="between">
      <formula>10</formula>
      <formula>25</formula>
    </cfRule>
    <cfRule type="cellIs" dxfId="223" priority="121" operator="between">
      <formula>5</formula>
      <formula>9</formula>
    </cfRule>
    <cfRule type="cellIs" dxfId="222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6:P10"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P10">
    <cfRule type="cellIs" dxfId="221" priority="113" operator="between">
      <formula>10</formula>
      <formula>25</formula>
    </cfRule>
    <cfRule type="cellIs" dxfId="220" priority="114" operator="between">
      <formula>5</formula>
      <formula>9</formula>
    </cfRule>
    <cfRule type="cellIs" dxfId="219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75:Q79"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75:Q79">
    <cfRule type="cellIs" dxfId="218" priority="106" operator="between">
      <formula>10</formula>
      <formula>25</formula>
    </cfRule>
    <cfRule type="cellIs" dxfId="217" priority="107" operator="between">
      <formula>5</formula>
      <formula>9</formula>
    </cfRule>
    <cfRule type="cellIs" dxfId="216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80:Q84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80:Q84">
    <cfRule type="cellIs" dxfId="215" priority="99" operator="between">
      <formula>10</formula>
      <formula>25</formula>
    </cfRule>
    <cfRule type="cellIs" dxfId="214" priority="100" operator="between">
      <formula>5</formula>
      <formula>9</formula>
    </cfRule>
    <cfRule type="cellIs" dxfId="213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85:Q89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85:Q89">
    <cfRule type="cellIs" dxfId="212" priority="92" operator="between">
      <formula>10</formula>
      <formula>25</formula>
    </cfRule>
    <cfRule type="cellIs" dxfId="211" priority="93" operator="between">
      <formula>5</formula>
      <formula>9</formula>
    </cfRule>
    <cfRule type="cellIs" dxfId="210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11:R15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11:R15">
    <cfRule type="cellIs" dxfId="209" priority="78" operator="between">
      <formula>10</formula>
      <formula>25</formula>
    </cfRule>
    <cfRule type="cellIs" dxfId="208" priority="79" operator="between">
      <formula>5</formula>
      <formula>9</formula>
    </cfRule>
    <cfRule type="cellIs" dxfId="207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16:R20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16:R20">
    <cfRule type="cellIs" dxfId="206" priority="71" operator="between">
      <formula>10</formula>
      <formula>25</formula>
    </cfRule>
    <cfRule type="cellIs" dxfId="205" priority="72" operator="between">
      <formula>5</formula>
      <formula>9</formula>
    </cfRule>
    <cfRule type="cellIs" dxfId="204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21:R25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21:R25">
    <cfRule type="cellIs" dxfId="203" priority="64" operator="between">
      <formula>10</formula>
      <formula>25</formula>
    </cfRule>
    <cfRule type="cellIs" dxfId="202" priority="65" operator="between">
      <formula>5</formula>
      <formula>9</formula>
    </cfRule>
    <cfRule type="cellIs" dxfId="201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27:R31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27:R31">
    <cfRule type="cellIs" dxfId="200" priority="57" operator="between">
      <formula>10</formula>
      <formula>25</formula>
    </cfRule>
    <cfRule type="cellIs" dxfId="199" priority="58" operator="between">
      <formula>5</formula>
      <formula>9</formula>
    </cfRule>
    <cfRule type="cellIs" dxfId="198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32:R36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32:R36">
    <cfRule type="cellIs" dxfId="197" priority="50" operator="between">
      <formula>10</formula>
      <formula>25</formula>
    </cfRule>
    <cfRule type="cellIs" dxfId="196" priority="51" operator="between">
      <formula>5</formula>
      <formula>9</formula>
    </cfRule>
    <cfRule type="cellIs" dxfId="195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48:R57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48:R57">
    <cfRule type="cellIs" dxfId="194" priority="43" operator="between">
      <formula>10</formula>
      <formula>25</formula>
    </cfRule>
    <cfRule type="cellIs" dxfId="193" priority="44" operator="between">
      <formula>5</formula>
      <formula>9</formula>
    </cfRule>
    <cfRule type="cellIs" dxfId="192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58:R62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58:R62">
    <cfRule type="cellIs" dxfId="191" priority="36" operator="between">
      <formula>10</formula>
      <formula>25</formula>
    </cfRule>
    <cfRule type="cellIs" dxfId="190" priority="37" operator="between">
      <formula>5</formula>
      <formula>9</formula>
    </cfRule>
    <cfRule type="cellIs" dxfId="189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63:R67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63:R67">
    <cfRule type="cellIs" dxfId="188" priority="29" operator="between">
      <formula>10</formula>
      <formula>25</formula>
    </cfRule>
    <cfRule type="cellIs" dxfId="187" priority="30" operator="between">
      <formula>5</formula>
      <formula>9</formula>
    </cfRule>
    <cfRule type="cellIs" dxfId="186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69:R73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69:R73">
    <cfRule type="cellIs" dxfId="185" priority="22" operator="between">
      <formula>10</formula>
      <formula>25</formula>
    </cfRule>
    <cfRule type="cellIs" dxfId="184" priority="23" operator="between">
      <formula>5</formula>
      <formula>9</formula>
    </cfRule>
    <cfRule type="cellIs" dxfId="183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75:R84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75:R84">
    <cfRule type="cellIs" dxfId="182" priority="15" operator="between">
      <formula>10</formula>
      <formula>25</formula>
    </cfRule>
    <cfRule type="cellIs" dxfId="181" priority="16" operator="between">
      <formula>5</formula>
      <formula>9</formula>
    </cfRule>
    <cfRule type="cellIs" dxfId="180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R85:R89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R85:R89">
    <cfRule type="cellIs" dxfId="179" priority="8" operator="between">
      <formula>10</formula>
      <formula>25</formula>
    </cfRule>
    <cfRule type="cellIs" dxfId="178" priority="9" operator="between">
      <formula>5</formula>
      <formula>9</formula>
    </cfRule>
    <cfRule type="cellIs" dxfId="177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ageMargins left="0.39370078740157499" right="0.36" top="0.52" bottom="0.39370078740157499" header="0.37" footer="0.31496062992126"/>
  <pageSetup paperSize="9" scale="51" fitToHeight="43" orientation="landscape" r:id="rId1"/>
  <rowBreaks count="3" manualBreakCount="3">
    <brk id="15" max="17" man="1"/>
    <brk id="31" max="17" man="1"/>
    <brk id="46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345"/>
  <sheetViews>
    <sheetView view="pageBreakPreview" zoomScaleNormal="85" zoomScaleSheetLayoutView="100" workbookViewId="0">
      <pane xSplit="6" ySplit="4" topLeftCell="G5" activePane="bottomRight" state="frozen"/>
      <selection activeCell="H6" sqref="H6:I8"/>
      <selection pane="topRight" activeCell="H6" sqref="H6:I8"/>
      <selection pane="bottomLeft" activeCell="H6" sqref="H6:I8"/>
      <selection pane="bottomRight" activeCell="H6" sqref="H6:I8"/>
    </sheetView>
  </sheetViews>
  <sheetFormatPr defaultColWidth="9" defaultRowHeight="24.75"/>
  <cols>
    <col min="1" max="5" width="5.375" style="39" bestFit="1" customWidth="1"/>
    <col min="6" max="6" width="18.125" style="39" customWidth="1"/>
    <col min="7" max="7" width="26.375" style="39" customWidth="1"/>
    <col min="8" max="9" width="5.125" style="39" bestFit="1" customWidth="1"/>
    <col min="10" max="10" width="5.125" style="1" bestFit="1" customWidth="1"/>
    <col min="11" max="11" width="9.75" style="39" customWidth="1"/>
    <col min="12" max="13" width="5.125" style="39" bestFit="1" customWidth="1"/>
    <col min="14" max="14" width="5.125" style="1" bestFit="1" customWidth="1"/>
    <col min="15" max="15" width="9" style="39" customWidth="1"/>
    <col min="16" max="16" width="13.25" style="39" customWidth="1"/>
    <col min="17" max="17" width="38.625" style="39" customWidth="1"/>
    <col min="18" max="18" width="16.875" style="39" customWidth="1"/>
    <col min="19" max="19" width="27.125" style="39" customWidth="1"/>
    <col min="20" max="67" width="9" style="39"/>
    <col min="68" max="16384" width="9" style="1"/>
  </cols>
  <sheetData>
    <row r="1" spans="1:20" s="39" customFormat="1" ht="27.75">
      <c r="A1" s="249" t="s">
        <v>329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20" s="39" customFormat="1">
      <c r="A2" s="41" t="s">
        <v>52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20" s="39" customFormat="1">
      <c r="A3" s="160" t="s">
        <v>53</v>
      </c>
      <c r="B3" s="160"/>
      <c r="C3" s="160"/>
      <c r="D3" s="160"/>
      <c r="E3" s="160"/>
      <c r="F3" s="137" t="s">
        <v>54</v>
      </c>
      <c r="G3" s="184" t="s">
        <v>78</v>
      </c>
      <c r="H3" s="155" t="s">
        <v>55</v>
      </c>
      <c r="I3" s="155"/>
      <c r="J3" s="155"/>
      <c r="K3" s="155"/>
      <c r="L3" s="137" t="s">
        <v>56</v>
      </c>
      <c r="M3" s="137"/>
      <c r="N3" s="137"/>
      <c r="O3" s="137"/>
      <c r="P3" s="137" t="s">
        <v>57</v>
      </c>
      <c r="Q3" s="137" t="s">
        <v>58</v>
      </c>
      <c r="R3" s="137" t="s">
        <v>59</v>
      </c>
      <c r="S3" s="137" t="s">
        <v>60</v>
      </c>
      <c r="T3" s="186"/>
    </row>
    <row r="4" spans="1:20" s="39" customFormat="1" ht="96.75" customHeight="1">
      <c r="A4" s="54" t="s">
        <v>12</v>
      </c>
      <c r="B4" s="54" t="s">
        <v>13</v>
      </c>
      <c r="C4" s="54" t="s">
        <v>14</v>
      </c>
      <c r="D4" s="54" t="s">
        <v>15</v>
      </c>
      <c r="E4" s="54" t="s">
        <v>17</v>
      </c>
      <c r="F4" s="137"/>
      <c r="G4" s="185"/>
      <c r="H4" s="56" t="s">
        <v>16</v>
      </c>
      <c r="I4" s="56" t="s">
        <v>3</v>
      </c>
      <c r="J4" s="56" t="s">
        <v>18</v>
      </c>
      <c r="K4" s="69" t="s">
        <v>20</v>
      </c>
      <c r="L4" s="56" t="s">
        <v>16</v>
      </c>
      <c r="M4" s="56" t="s">
        <v>3</v>
      </c>
      <c r="N4" s="56" t="s">
        <v>18</v>
      </c>
      <c r="O4" s="69" t="s">
        <v>20</v>
      </c>
      <c r="P4" s="137"/>
      <c r="Q4" s="137"/>
      <c r="R4" s="137"/>
      <c r="S4" s="137"/>
      <c r="T4" s="186"/>
    </row>
    <row r="5" spans="1:20" s="40" customFormat="1" ht="24.75" customHeight="1">
      <c r="A5" s="138" t="s">
        <v>4</v>
      </c>
      <c r="B5" s="139"/>
      <c r="C5" s="139"/>
      <c r="D5" s="139"/>
      <c r="E5" s="139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</row>
    <row r="6" spans="1:20" ht="78.75" customHeight="1">
      <c r="A6" s="163" t="s">
        <v>21</v>
      </c>
      <c r="B6" s="221"/>
      <c r="C6" s="221"/>
      <c r="D6" s="221"/>
      <c r="E6" s="221"/>
      <c r="F6" s="222" t="s">
        <v>332</v>
      </c>
      <c r="G6" s="104" t="s">
        <v>331</v>
      </c>
      <c r="H6" s="112">
        <v>4</v>
      </c>
      <c r="I6" s="112">
        <v>4</v>
      </c>
      <c r="J6" s="127">
        <f>SUM(H6*I6)</f>
        <v>16</v>
      </c>
      <c r="K6" s="24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112">
        <v>2</v>
      </c>
      <c r="M6" s="112">
        <v>2</v>
      </c>
      <c r="N6" s="127">
        <f>SUM(L6*M6)</f>
        <v>4</v>
      </c>
      <c r="O6" s="24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224" t="s">
        <v>164</v>
      </c>
      <c r="Q6" s="57" t="s">
        <v>265</v>
      </c>
      <c r="R6" s="224" t="s">
        <v>266</v>
      </c>
      <c r="S6" s="192" t="s">
        <v>267</v>
      </c>
      <c r="T6" s="242"/>
    </row>
    <row r="7" spans="1:20" ht="123.75">
      <c r="A7" s="221"/>
      <c r="B7" s="221"/>
      <c r="C7" s="221"/>
      <c r="D7" s="221"/>
      <c r="E7" s="221"/>
      <c r="F7" s="222"/>
      <c r="G7" s="225"/>
      <c r="H7" s="113"/>
      <c r="I7" s="113"/>
      <c r="J7" s="128"/>
      <c r="K7" s="247"/>
      <c r="L7" s="113"/>
      <c r="M7" s="113"/>
      <c r="N7" s="128"/>
      <c r="O7" s="247"/>
      <c r="P7" s="224"/>
      <c r="Q7" s="57" t="s">
        <v>268</v>
      </c>
      <c r="R7" s="224"/>
      <c r="S7" s="216"/>
      <c r="T7" s="242"/>
    </row>
    <row r="8" spans="1:20" ht="123.75">
      <c r="A8" s="221"/>
      <c r="B8" s="221"/>
      <c r="C8" s="221"/>
      <c r="D8" s="221"/>
      <c r="E8" s="221"/>
      <c r="F8" s="222"/>
      <c r="G8" s="225"/>
      <c r="H8" s="105"/>
      <c r="I8" s="105"/>
      <c r="J8" s="129"/>
      <c r="K8" s="248"/>
      <c r="L8" s="105"/>
      <c r="M8" s="105"/>
      <c r="N8" s="129"/>
      <c r="O8" s="248"/>
      <c r="P8" s="224"/>
      <c r="Q8" s="57" t="s">
        <v>269</v>
      </c>
      <c r="R8" s="224"/>
      <c r="S8" s="217"/>
      <c r="T8" s="242"/>
    </row>
    <row r="9" spans="1:20" ht="25.5" customHeight="1">
      <c r="A9" s="152" t="s">
        <v>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4"/>
    </row>
    <row r="10" spans="1:20" ht="49.5">
      <c r="A10" s="112"/>
      <c r="B10" s="121" t="s">
        <v>21</v>
      </c>
      <c r="C10" s="112"/>
      <c r="D10" s="112"/>
      <c r="E10" s="112"/>
      <c r="F10" s="174" t="s">
        <v>333</v>
      </c>
      <c r="G10" s="174" t="s">
        <v>270</v>
      </c>
      <c r="H10" s="112">
        <v>4</v>
      </c>
      <c r="I10" s="112">
        <v>5</v>
      </c>
      <c r="J10" s="114">
        <f>SUM(H10*I10)</f>
        <v>20</v>
      </c>
      <c r="K10" s="246" t="str">
        <f>IF(J10&gt;19,"ความเสี่ยงสูงมาก",IF(J10&gt;9,"ความเสี่ยงสูง",IF(J10&gt;4,"ความเสี่ยงปานกลาง",IF(J10&gt;2,"ความเสี่ยงน้อย",IF(J10&lt;3,"ความเสี่ยงน้อยมาก")))))</f>
        <v>ความเสี่ยงสูงมาก</v>
      </c>
      <c r="L10" s="112">
        <v>2</v>
      </c>
      <c r="M10" s="112">
        <v>4</v>
      </c>
      <c r="N10" s="114">
        <f>SUM(L10*M10)</f>
        <v>8</v>
      </c>
      <c r="O10" s="246" t="str">
        <f>IF(N10&gt;19,"ความเสี่ยงสูงมาก",IF(N10&gt;9,"ความเสี่ยงสูง",IF(N10&gt;4,"ความเสี่ยงปานกลาง",IF(N10&gt;2,"ความเสี่ยงน้อย",IF(N10&lt;3,"ความเสี่ยงน้อยมาก")))))</f>
        <v>ความเสี่ยงปานกลาง</v>
      </c>
      <c r="P10" s="164" t="s">
        <v>164</v>
      </c>
      <c r="Q10" s="60" t="s">
        <v>271</v>
      </c>
      <c r="R10" s="66">
        <v>23651</v>
      </c>
      <c r="S10" s="191" t="s">
        <v>272</v>
      </c>
      <c r="T10" s="242"/>
    </row>
    <row r="11" spans="1:20" ht="99">
      <c r="A11" s="113"/>
      <c r="B11" s="122"/>
      <c r="C11" s="113"/>
      <c r="D11" s="113"/>
      <c r="E11" s="113"/>
      <c r="F11" s="175"/>
      <c r="G11" s="175"/>
      <c r="H11" s="113"/>
      <c r="I11" s="113"/>
      <c r="J11" s="115"/>
      <c r="K11" s="247"/>
      <c r="L11" s="113"/>
      <c r="M11" s="113"/>
      <c r="N11" s="115"/>
      <c r="O11" s="247"/>
      <c r="P11" s="165"/>
      <c r="Q11" s="77" t="s">
        <v>273</v>
      </c>
      <c r="R11" s="245" t="s">
        <v>274</v>
      </c>
      <c r="S11" s="191"/>
      <c r="T11" s="242"/>
    </row>
    <row r="12" spans="1:20" ht="49.5">
      <c r="A12" s="113"/>
      <c r="B12" s="122"/>
      <c r="C12" s="113"/>
      <c r="D12" s="113"/>
      <c r="E12" s="113"/>
      <c r="F12" s="175"/>
      <c r="G12" s="175"/>
      <c r="H12" s="113"/>
      <c r="I12" s="113"/>
      <c r="J12" s="115"/>
      <c r="K12" s="247"/>
      <c r="L12" s="113"/>
      <c r="M12" s="113"/>
      <c r="N12" s="115"/>
      <c r="O12" s="247"/>
      <c r="P12" s="165"/>
      <c r="Q12" s="77" t="s">
        <v>275</v>
      </c>
      <c r="R12" s="245"/>
      <c r="S12" s="191"/>
      <c r="T12" s="242"/>
    </row>
    <row r="13" spans="1:20" ht="49.5">
      <c r="A13" s="113"/>
      <c r="B13" s="122"/>
      <c r="C13" s="113"/>
      <c r="D13" s="113"/>
      <c r="E13" s="113"/>
      <c r="F13" s="175"/>
      <c r="G13" s="175"/>
      <c r="H13" s="113"/>
      <c r="I13" s="113"/>
      <c r="J13" s="115"/>
      <c r="K13" s="247"/>
      <c r="L13" s="113"/>
      <c r="M13" s="113"/>
      <c r="N13" s="115"/>
      <c r="O13" s="247"/>
      <c r="P13" s="165"/>
      <c r="Q13" s="77" t="s">
        <v>276</v>
      </c>
      <c r="R13" s="245"/>
      <c r="S13" s="191"/>
      <c r="T13" s="242"/>
    </row>
    <row r="14" spans="1:20" ht="49.5">
      <c r="A14" s="105"/>
      <c r="B14" s="123"/>
      <c r="C14" s="105"/>
      <c r="D14" s="105"/>
      <c r="E14" s="105"/>
      <c r="F14" s="176"/>
      <c r="G14" s="176"/>
      <c r="H14" s="105"/>
      <c r="I14" s="105"/>
      <c r="J14" s="116"/>
      <c r="K14" s="248"/>
      <c r="L14" s="105"/>
      <c r="M14" s="105"/>
      <c r="N14" s="116"/>
      <c r="O14" s="248"/>
      <c r="P14" s="166"/>
      <c r="Q14" s="77" t="s">
        <v>277</v>
      </c>
      <c r="R14" s="78" t="s">
        <v>278</v>
      </c>
      <c r="S14" s="191"/>
      <c r="T14" s="242"/>
    </row>
    <row r="15" spans="1:20" ht="102.75" customHeight="1">
      <c r="A15" s="163" t="s">
        <v>21</v>
      </c>
      <c r="B15" s="131"/>
      <c r="C15" s="237"/>
      <c r="D15" s="131"/>
      <c r="E15" s="163" t="s">
        <v>21</v>
      </c>
      <c r="F15" s="173" t="s">
        <v>224</v>
      </c>
      <c r="G15" s="173" t="s">
        <v>279</v>
      </c>
      <c r="H15" s="102">
        <v>5</v>
      </c>
      <c r="I15" s="102">
        <v>5</v>
      </c>
      <c r="J15" s="101">
        <f>SUM(H15*I15)</f>
        <v>25</v>
      </c>
      <c r="K15" s="182" t="str">
        <f>IF(J15&gt;19,"เสี่ยงสูงมาก",IF(J15&gt;9,"ความเสี่ยงสูง",IF(J15&gt;4,"ความเสี่ยงปานกลาง",IF(J15&gt;2,"ความเสี่ยงน้อย",IF(J15&lt;3,"ความเสี่ยงน้อยมาก")))))</f>
        <v>เสี่ยงสูงมาก</v>
      </c>
      <c r="L15" s="102">
        <v>1</v>
      </c>
      <c r="M15" s="102">
        <v>1</v>
      </c>
      <c r="N15" s="101">
        <f>SUM(L15*M15)</f>
        <v>1</v>
      </c>
      <c r="O15" s="182" t="str">
        <f>IF(N15&gt;19,"เสี่ยงสูงมาก",IF(N15&gt;9,"ความเสี่ยงสูง",IF(N15&gt;4,"ความเสี่ยงปานกลาง",IF(N15&gt;2,"ความเสี่ยงน้อย",IF(N15&lt;3,"ความเสี่ยงน้อยมาก")))))</f>
        <v>ความเสี่ยงน้อยมาก</v>
      </c>
      <c r="P15" s="182" t="s">
        <v>164</v>
      </c>
      <c r="Q15" s="62" t="s">
        <v>280</v>
      </c>
      <c r="R15" s="61" t="s">
        <v>281</v>
      </c>
      <c r="S15" s="192" t="s">
        <v>282</v>
      </c>
    </row>
    <row r="16" spans="1:20" ht="99">
      <c r="A16" s="163"/>
      <c r="B16" s="131"/>
      <c r="C16" s="237"/>
      <c r="D16" s="131"/>
      <c r="E16" s="163"/>
      <c r="F16" s="173"/>
      <c r="G16" s="173"/>
      <c r="H16" s="102"/>
      <c r="I16" s="102"/>
      <c r="J16" s="101"/>
      <c r="K16" s="182"/>
      <c r="L16" s="102"/>
      <c r="M16" s="102"/>
      <c r="N16" s="101"/>
      <c r="O16" s="182"/>
      <c r="P16" s="182"/>
      <c r="Q16" s="62" t="s">
        <v>283</v>
      </c>
      <c r="R16" s="61" t="s">
        <v>281</v>
      </c>
      <c r="S16" s="216"/>
    </row>
    <row r="17" spans="1:20" ht="99">
      <c r="A17" s="163"/>
      <c r="B17" s="131"/>
      <c r="C17" s="237"/>
      <c r="D17" s="131"/>
      <c r="E17" s="163"/>
      <c r="F17" s="173"/>
      <c r="G17" s="173"/>
      <c r="H17" s="102"/>
      <c r="I17" s="102"/>
      <c r="J17" s="101"/>
      <c r="K17" s="182"/>
      <c r="L17" s="102"/>
      <c r="M17" s="102"/>
      <c r="N17" s="101"/>
      <c r="O17" s="182"/>
      <c r="P17" s="182"/>
      <c r="Q17" s="62" t="s">
        <v>284</v>
      </c>
      <c r="R17" s="61" t="s">
        <v>281</v>
      </c>
      <c r="S17" s="217"/>
    </row>
    <row r="18" spans="1:20" ht="30.75" customHeight="1">
      <c r="A18" s="131"/>
      <c r="B18" s="131"/>
      <c r="C18" s="237"/>
      <c r="D18" s="163"/>
      <c r="E18" s="163" t="s">
        <v>21</v>
      </c>
      <c r="F18" s="173" t="s">
        <v>231</v>
      </c>
      <c r="G18" s="191" t="s">
        <v>285</v>
      </c>
      <c r="H18" s="131">
        <v>5</v>
      </c>
      <c r="I18" s="131">
        <v>4</v>
      </c>
      <c r="J18" s="101">
        <f>SUM(H18*I18)</f>
        <v>20</v>
      </c>
      <c r="K18" s="182" t="str">
        <f>IF(J18&gt;19,"ความเสี่ยงสูงมาก",IF(J18&gt;9,"ความเสี่ยงสูง",IF(J18&gt;4,"ความเสี่ยงปานกลาง",IF(J18&gt;2,"ความเสี่ยงน้อย",IF(J18&lt;3,"ความเสี่ยงน้อยมาก")))))</f>
        <v>ความเสี่ยงสูงมาก</v>
      </c>
      <c r="L18" s="131">
        <v>3</v>
      </c>
      <c r="M18" s="131">
        <v>2</v>
      </c>
      <c r="N18" s="101">
        <f>SUM(L18*M18)</f>
        <v>6</v>
      </c>
      <c r="O18" s="182" t="str">
        <f>IF(N18&gt;19,"ความเสี่ยงสูงมาก",IF(N18&gt;9,"ความเสี่ยงสูง",IF(N18&gt;4,"ความเสี่ยงปานกลาง",IF(N18&gt;2,"ความเสี่ยงน้อย",IF(N18&lt;3,"ความเสี่ยงน้อยมาก")))))</f>
        <v>ความเสี่ยงปานกลาง</v>
      </c>
      <c r="P18" s="243" t="s">
        <v>164</v>
      </c>
      <c r="Q18" s="62" t="s">
        <v>286</v>
      </c>
      <c r="R18" s="243" t="s">
        <v>287</v>
      </c>
      <c r="S18" s="191" t="s">
        <v>288</v>
      </c>
    </row>
    <row r="19" spans="1:20" ht="49.5">
      <c r="A19" s="131"/>
      <c r="B19" s="131"/>
      <c r="C19" s="237"/>
      <c r="D19" s="163"/>
      <c r="E19" s="163"/>
      <c r="F19" s="173"/>
      <c r="G19" s="191"/>
      <c r="H19" s="131"/>
      <c r="I19" s="131"/>
      <c r="J19" s="101"/>
      <c r="K19" s="182"/>
      <c r="L19" s="131"/>
      <c r="M19" s="131"/>
      <c r="N19" s="101"/>
      <c r="O19" s="182"/>
      <c r="P19" s="243"/>
      <c r="Q19" s="62" t="s">
        <v>289</v>
      </c>
      <c r="R19" s="243"/>
      <c r="S19" s="191"/>
    </row>
    <row r="20" spans="1:20">
      <c r="A20" s="131"/>
      <c r="B20" s="131"/>
      <c r="C20" s="237"/>
      <c r="D20" s="163"/>
      <c r="E20" s="163"/>
      <c r="F20" s="173"/>
      <c r="G20" s="191"/>
      <c r="H20" s="131"/>
      <c r="I20" s="131"/>
      <c r="J20" s="101"/>
      <c r="K20" s="182"/>
      <c r="L20" s="131"/>
      <c r="M20" s="131"/>
      <c r="N20" s="101"/>
      <c r="O20" s="182"/>
      <c r="P20" s="243"/>
      <c r="Q20" s="62" t="s">
        <v>290</v>
      </c>
      <c r="R20" s="243"/>
      <c r="S20" s="191"/>
    </row>
    <row r="21" spans="1:20" ht="49.5">
      <c r="A21" s="131"/>
      <c r="B21" s="131"/>
      <c r="C21" s="237"/>
      <c r="D21" s="163"/>
      <c r="E21" s="163"/>
      <c r="F21" s="173"/>
      <c r="G21" s="191"/>
      <c r="H21" s="131"/>
      <c r="I21" s="131"/>
      <c r="J21" s="101"/>
      <c r="K21" s="182"/>
      <c r="L21" s="131"/>
      <c r="M21" s="131"/>
      <c r="N21" s="101"/>
      <c r="O21" s="182"/>
      <c r="P21" s="243"/>
      <c r="Q21" s="62" t="s">
        <v>291</v>
      </c>
      <c r="R21" s="243"/>
      <c r="S21" s="191"/>
    </row>
    <row r="22" spans="1:20" ht="49.5">
      <c r="A22" s="131"/>
      <c r="B22" s="131"/>
      <c r="C22" s="237"/>
      <c r="D22" s="163"/>
      <c r="E22" s="163"/>
      <c r="F22" s="173"/>
      <c r="G22" s="191"/>
      <c r="H22" s="131"/>
      <c r="I22" s="131"/>
      <c r="J22" s="101"/>
      <c r="K22" s="182"/>
      <c r="L22" s="131"/>
      <c r="M22" s="131"/>
      <c r="N22" s="101"/>
      <c r="O22" s="182"/>
      <c r="P22" s="243"/>
      <c r="Q22" s="62" t="s">
        <v>292</v>
      </c>
      <c r="R22" s="243"/>
      <c r="S22" s="191"/>
    </row>
    <row r="23" spans="1:20">
      <c r="A23" s="131"/>
      <c r="B23" s="131"/>
      <c r="C23" s="237"/>
      <c r="D23" s="163" t="s">
        <v>21</v>
      </c>
      <c r="E23" s="163"/>
      <c r="F23" s="173" t="s">
        <v>334</v>
      </c>
      <c r="G23" s="173" t="s">
        <v>293</v>
      </c>
      <c r="H23" s="102">
        <v>4</v>
      </c>
      <c r="I23" s="102">
        <v>4</v>
      </c>
      <c r="J23" s="101">
        <f>SUM(H23*I23)</f>
        <v>16</v>
      </c>
      <c r="K23" s="229" t="str">
        <f>IF(J23&gt;19,"เสี่ยงสูงมาก",IF(J23&gt;9,"ความเสี่ยงสูง",IF(J23&gt;4,"ความเสี่ยงปานกลาง",IF(J23&gt;2,"ความเสี่ยงน้อย",IF(J23&lt;3,"ความเสี่ยงน้อยมาก")))))</f>
        <v>ความเสี่ยงสูง</v>
      </c>
      <c r="L23" s="131">
        <v>3</v>
      </c>
      <c r="M23" s="131">
        <v>3</v>
      </c>
      <c r="N23" s="101">
        <f>SUM(L23*M23)</f>
        <v>9</v>
      </c>
      <c r="O23" s="182" t="str">
        <f>IF(N23&gt;19,"เสี่ยงสูงมาก",IF(N23&gt;9,"ความเสี่ยงสูง",IF(N23&gt;4,"ความเสี่ยงปานกลาง",IF(N23&gt;2,"ความเสี่ยงน้อย",IF(N23&lt;3,"ความเสี่ยงน้อยมาก")))))</f>
        <v>ความเสี่ยงปานกลาง</v>
      </c>
      <c r="P23" s="182" t="s">
        <v>164</v>
      </c>
      <c r="Q23" s="76" t="s">
        <v>330</v>
      </c>
      <c r="R23" s="244" t="s">
        <v>287</v>
      </c>
      <c r="S23" s="191" t="s">
        <v>294</v>
      </c>
    </row>
    <row r="24" spans="1:20" ht="49.5">
      <c r="A24" s="131"/>
      <c r="B24" s="131"/>
      <c r="C24" s="237"/>
      <c r="D24" s="163"/>
      <c r="E24" s="163"/>
      <c r="F24" s="173"/>
      <c r="G24" s="173"/>
      <c r="H24" s="102"/>
      <c r="I24" s="102"/>
      <c r="J24" s="101"/>
      <c r="K24" s="229"/>
      <c r="L24" s="131"/>
      <c r="M24" s="131"/>
      <c r="N24" s="101"/>
      <c r="O24" s="182"/>
      <c r="P24" s="182"/>
      <c r="Q24" s="76" t="s">
        <v>295</v>
      </c>
      <c r="R24" s="244"/>
      <c r="S24" s="191"/>
    </row>
    <row r="25" spans="1:20" ht="24.75" customHeight="1">
      <c r="A25" s="150" t="s">
        <v>10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61"/>
    </row>
    <row r="26" spans="1:20" ht="53.25" customHeight="1">
      <c r="A26" s="131"/>
      <c r="B26" s="131"/>
      <c r="C26" s="131"/>
      <c r="D26" s="131"/>
      <c r="E26" s="163" t="s">
        <v>21</v>
      </c>
      <c r="F26" s="173" t="s">
        <v>256</v>
      </c>
      <c r="G26" s="173" t="s">
        <v>296</v>
      </c>
      <c r="H26" s="131">
        <v>5</v>
      </c>
      <c r="I26" s="131">
        <v>3</v>
      </c>
      <c r="J26" s="101">
        <f>SUM(H26*I26)</f>
        <v>15</v>
      </c>
      <c r="K26" s="229" t="str">
        <f>IF(J26&gt;19,"ความเสี่ยงสูงมาก",IF(J26&gt;9,"ความเสี่ยงสูง",IF(J26&gt;4,"ความเสี่ยงปานกลาง",IF(J26&gt;2,"ความเสี่ยงน้อย",IF(J26&lt;3,"ความเสี่ยงน้อยมาก")))))</f>
        <v>ความเสี่ยงสูง</v>
      </c>
      <c r="L26" s="131">
        <v>2</v>
      </c>
      <c r="M26" s="131">
        <v>2</v>
      </c>
      <c r="N26" s="101">
        <f>SUM(L26*M26)</f>
        <v>4</v>
      </c>
      <c r="O26" s="229" t="str">
        <f>IF(N26&gt;19,"ความเสี่ยงสูงมาก",IF(N26&gt;9,"ความเสี่ยงสูง",IF(N26&gt;4,"ความเสี่ยงปานกลาง",IF(N26&gt;2,"ความเสี่ยงน้อย",IF(N26&lt;3,"ความเสี่ยงน้อยมาก")))))</f>
        <v>ความเสี่ยงน้อย</v>
      </c>
      <c r="P26" s="218" t="s">
        <v>164</v>
      </c>
      <c r="Q26" s="62" t="s">
        <v>297</v>
      </c>
      <c r="R26" s="182" t="s">
        <v>287</v>
      </c>
      <c r="S26" s="191" t="s">
        <v>288</v>
      </c>
    </row>
    <row r="27" spans="1:20" ht="76.5" customHeight="1">
      <c r="A27" s="131"/>
      <c r="B27" s="131"/>
      <c r="C27" s="131"/>
      <c r="D27" s="131"/>
      <c r="E27" s="163"/>
      <c r="F27" s="173"/>
      <c r="G27" s="173"/>
      <c r="H27" s="131"/>
      <c r="I27" s="131"/>
      <c r="J27" s="101"/>
      <c r="K27" s="229"/>
      <c r="L27" s="131"/>
      <c r="M27" s="131"/>
      <c r="N27" s="101"/>
      <c r="O27" s="229"/>
      <c r="P27" s="220"/>
      <c r="Q27" s="68" t="s">
        <v>298</v>
      </c>
      <c r="R27" s="164"/>
      <c r="S27" s="191"/>
    </row>
    <row r="28" spans="1:20" ht="49.5">
      <c r="A28" s="131"/>
      <c r="B28" s="131"/>
      <c r="C28" s="131"/>
      <c r="D28" s="131"/>
      <c r="E28" s="163" t="s">
        <v>21</v>
      </c>
      <c r="F28" s="173" t="s">
        <v>257</v>
      </c>
      <c r="G28" s="173" t="s">
        <v>299</v>
      </c>
      <c r="H28" s="131">
        <v>4</v>
      </c>
      <c r="I28" s="131">
        <v>3</v>
      </c>
      <c r="J28" s="101">
        <f>SUM(H28*I28)</f>
        <v>12</v>
      </c>
      <c r="K28" s="229" t="str">
        <f>IF(J28&gt;19,"เสี่ยงสูงมาก",IF(J28&gt;9,"ความเสี่ยงสูง",IF(J28&gt;4,"ความเสี่ยงปานกลาง",IF(J28&gt;2,"ความเสี่ยงน้อย",IF(J28&lt;3,"ความเสี่ยงน้อยมาก")))))</f>
        <v>ความเสี่ยงสูง</v>
      </c>
      <c r="L28" s="131">
        <v>2</v>
      </c>
      <c r="M28" s="131">
        <v>2</v>
      </c>
      <c r="N28" s="101">
        <f>SUM(L28*M28)</f>
        <v>4</v>
      </c>
      <c r="O28" s="229" t="str">
        <f>IF(N28&gt;19,"เสี่ยงสูงมาก",IF(N28&gt;9,"ความเสี่ยงสูง",IF(N28&gt;4,"ความเสี่ยงปานกลาง",IF(N28&gt;2,"ความเสี่ยงน้อย",IF(N28&lt;3,"ความเสี่ยงน้อยมาก")))))</f>
        <v>ความเสี่ยงน้อย</v>
      </c>
      <c r="P28" s="182" t="s">
        <v>164</v>
      </c>
      <c r="Q28" s="62" t="s">
        <v>300</v>
      </c>
      <c r="R28" s="182" t="s">
        <v>287</v>
      </c>
      <c r="S28" s="191" t="s">
        <v>288</v>
      </c>
    </row>
    <row r="29" spans="1:20" ht="49.5">
      <c r="A29" s="131"/>
      <c r="B29" s="131"/>
      <c r="C29" s="131"/>
      <c r="D29" s="131"/>
      <c r="E29" s="163"/>
      <c r="F29" s="173"/>
      <c r="G29" s="173"/>
      <c r="H29" s="131"/>
      <c r="I29" s="131"/>
      <c r="J29" s="101"/>
      <c r="K29" s="229"/>
      <c r="L29" s="131"/>
      <c r="M29" s="131"/>
      <c r="N29" s="101"/>
      <c r="O29" s="229"/>
      <c r="P29" s="182"/>
      <c r="Q29" s="62" t="s">
        <v>301</v>
      </c>
      <c r="R29" s="182"/>
      <c r="S29" s="191"/>
    </row>
    <row r="30" spans="1:20" ht="74.25">
      <c r="A30" s="131"/>
      <c r="B30" s="131"/>
      <c r="C30" s="131"/>
      <c r="D30" s="131"/>
      <c r="E30" s="163"/>
      <c r="F30" s="173"/>
      <c r="G30" s="173"/>
      <c r="H30" s="131"/>
      <c r="I30" s="131"/>
      <c r="J30" s="101"/>
      <c r="K30" s="229"/>
      <c r="L30" s="131"/>
      <c r="M30" s="131"/>
      <c r="N30" s="101"/>
      <c r="O30" s="229"/>
      <c r="P30" s="182"/>
      <c r="Q30" s="62" t="s">
        <v>302</v>
      </c>
      <c r="R30" s="182"/>
      <c r="S30" s="191"/>
    </row>
    <row r="31" spans="1:20" ht="49.5">
      <c r="A31" s="131"/>
      <c r="B31" s="131"/>
      <c r="C31" s="131"/>
      <c r="D31" s="131"/>
      <c r="E31" s="163" t="s">
        <v>21</v>
      </c>
      <c r="F31" s="173" t="s">
        <v>258</v>
      </c>
      <c r="G31" s="173" t="s">
        <v>303</v>
      </c>
      <c r="H31" s="102">
        <v>3</v>
      </c>
      <c r="I31" s="102">
        <v>4</v>
      </c>
      <c r="J31" s="101">
        <f>SUM(H31*I31)</f>
        <v>12</v>
      </c>
      <c r="K31" s="182" t="str">
        <f>IF(J31&gt;19,"ความเสี่ยงสูงมาก",IF(J31&gt;9,"ความเสี่ยงสูง",IF(J31&gt;4,"ความเสี่ยงปานกลาง",IF(J31&gt;2,"ความเสี่ยงน้อย",IF(J31&lt;3,"ความเสี่ยงน้อยมาก")))))</f>
        <v>ความเสี่ยงสูง</v>
      </c>
      <c r="L31" s="102">
        <v>3</v>
      </c>
      <c r="M31" s="102">
        <v>3</v>
      </c>
      <c r="N31" s="101">
        <f>SUM(L31*M31)</f>
        <v>9</v>
      </c>
      <c r="O31" s="182" t="str">
        <f>IF(N31&gt;19,"ความเสี่ยงสูงมาก",IF(N31&gt;9,"ความเสี่ยงสูง",IF(N31&gt;4,"ความเสี่ยงปานกลาง",IF(N31&gt;2,"ความเสี่ยงน้อย",IF(N31&lt;3,"ความเสี่ยงน้อยมาก")))))</f>
        <v>ความเสี่ยงปานกลาง</v>
      </c>
      <c r="P31" s="182" t="s">
        <v>164</v>
      </c>
      <c r="Q31" s="62" t="s">
        <v>304</v>
      </c>
      <c r="R31" s="61" t="s">
        <v>305</v>
      </c>
      <c r="S31" s="191" t="s">
        <v>306</v>
      </c>
      <c r="T31" s="242"/>
    </row>
    <row r="32" spans="1:20" ht="49.5">
      <c r="A32" s="131"/>
      <c r="B32" s="131"/>
      <c r="C32" s="131"/>
      <c r="D32" s="131"/>
      <c r="E32" s="163"/>
      <c r="F32" s="173"/>
      <c r="G32" s="173"/>
      <c r="H32" s="102"/>
      <c r="I32" s="102"/>
      <c r="J32" s="101"/>
      <c r="K32" s="182"/>
      <c r="L32" s="102"/>
      <c r="M32" s="102"/>
      <c r="N32" s="101"/>
      <c r="O32" s="182"/>
      <c r="P32" s="182"/>
      <c r="Q32" s="62" t="s">
        <v>307</v>
      </c>
      <c r="R32" s="61" t="s">
        <v>305</v>
      </c>
      <c r="S32" s="191"/>
      <c r="T32" s="242"/>
    </row>
    <row r="33" spans="1:20" ht="49.5">
      <c r="A33" s="131"/>
      <c r="B33" s="131"/>
      <c r="C33" s="131"/>
      <c r="D33" s="131"/>
      <c r="E33" s="163"/>
      <c r="F33" s="173"/>
      <c r="G33" s="173"/>
      <c r="H33" s="102"/>
      <c r="I33" s="102"/>
      <c r="J33" s="101"/>
      <c r="K33" s="182"/>
      <c r="L33" s="102"/>
      <c r="M33" s="102"/>
      <c r="N33" s="101"/>
      <c r="O33" s="182"/>
      <c r="P33" s="182"/>
      <c r="Q33" s="62" t="s">
        <v>308</v>
      </c>
      <c r="R33" s="61" t="s">
        <v>309</v>
      </c>
      <c r="S33" s="191"/>
      <c r="T33" s="242"/>
    </row>
    <row r="34" spans="1:20" ht="49.5">
      <c r="A34" s="131"/>
      <c r="B34" s="131"/>
      <c r="C34" s="131"/>
      <c r="D34" s="131"/>
      <c r="E34" s="163"/>
      <c r="F34" s="173"/>
      <c r="G34" s="173"/>
      <c r="H34" s="102"/>
      <c r="I34" s="102"/>
      <c r="J34" s="101"/>
      <c r="K34" s="182"/>
      <c r="L34" s="102"/>
      <c r="M34" s="102"/>
      <c r="N34" s="101"/>
      <c r="O34" s="182"/>
      <c r="P34" s="182"/>
      <c r="Q34" s="62" t="s">
        <v>310</v>
      </c>
      <c r="R34" s="61" t="s">
        <v>311</v>
      </c>
      <c r="S34" s="191"/>
      <c r="T34" s="242"/>
    </row>
    <row r="35" spans="1:20" ht="49.5">
      <c r="A35" s="131"/>
      <c r="B35" s="131"/>
      <c r="C35" s="131"/>
      <c r="D35" s="131"/>
      <c r="E35" s="163"/>
      <c r="F35" s="173"/>
      <c r="G35" s="173"/>
      <c r="H35" s="102"/>
      <c r="I35" s="102"/>
      <c r="J35" s="101"/>
      <c r="K35" s="182"/>
      <c r="L35" s="102"/>
      <c r="M35" s="102"/>
      <c r="N35" s="101"/>
      <c r="O35" s="182"/>
      <c r="P35" s="182"/>
      <c r="Q35" s="62" t="s">
        <v>312</v>
      </c>
      <c r="R35" s="61" t="s">
        <v>313</v>
      </c>
      <c r="S35" s="191"/>
      <c r="T35" s="242"/>
    </row>
    <row r="36" spans="1:20" ht="49.5">
      <c r="A36" s="131"/>
      <c r="B36" s="131"/>
      <c r="C36" s="131"/>
      <c r="D36" s="131"/>
      <c r="E36" s="163"/>
      <c r="F36" s="173"/>
      <c r="G36" s="173"/>
      <c r="H36" s="102"/>
      <c r="I36" s="102"/>
      <c r="J36" s="101"/>
      <c r="K36" s="182"/>
      <c r="L36" s="102"/>
      <c r="M36" s="102"/>
      <c r="N36" s="101"/>
      <c r="O36" s="182"/>
      <c r="P36" s="182"/>
      <c r="Q36" s="62" t="s">
        <v>314</v>
      </c>
      <c r="R36" s="61" t="s">
        <v>315</v>
      </c>
      <c r="S36" s="191"/>
      <c r="T36" s="242"/>
    </row>
    <row r="37" spans="1:20" ht="49.5">
      <c r="A37" s="131"/>
      <c r="B37" s="131"/>
      <c r="C37" s="131"/>
      <c r="D37" s="131"/>
      <c r="E37" s="163"/>
      <c r="F37" s="173"/>
      <c r="G37" s="173"/>
      <c r="H37" s="102"/>
      <c r="I37" s="102"/>
      <c r="J37" s="101"/>
      <c r="K37" s="182"/>
      <c r="L37" s="102"/>
      <c r="M37" s="102"/>
      <c r="N37" s="101"/>
      <c r="O37" s="182"/>
      <c r="P37" s="182"/>
      <c r="Q37" s="62" t="s">
        <v>316</v>
      </c>
      <c r="R37" s="61" t="s">
        <v>278</v>
      </c>
      <c r="S37" s="191"/>
      <c r="T37" s="242"/>
    </row>
    <row r="38" spans="1:20" ht="24.75" customHeight="1">
      <c r="A38" s="150" t="s">
        <v>11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61"/>
    </row>
    <row r="39" spans="1:20" ht="72.75" customHeight="1">
      <c r="A39" s="131"/>
      <c r="B39" s="131"/>
      <c r="C39" s="131"/>
      <c r="D39" s="131"/>
      <c r="E39" s="163" t="s">
        <v>21</v>
      </c>
      <c r="F39" s="173" t="s">
        <v>317</v>
      </c>
      <c r="G39" s="173" t="s">
        <v>335</v>
      </c>
      <c r="H39" s="131">
        <v>4</v>
      </c>
      <c r="I39" s="131">
        <v>4</v>
      </c>
      <c r="J39" s="101">
        <f>SUM(H39*I39)</f>
        <v>16</v>
      </c>
      <c r="K39" s="229" t="str">
        <f>IF(J39&gt;19,"ความเสี่ยงสูงมาก",IF(J39&gt;9,"ความเสี่ยงสูง",IF(J39&gt;4,"ความเสี่ยงปานกลาง",IF(J39&gt;2,"ความเสี่ยงน้อย",IF(J39&lt;3,"ความเสี่ยงน้อยมาก")))))</f>
        <v>ความเสี่ยงสูง</v>
      </c>
      <c r="L39" s="131">
        <v>3</v>
      </c>
      <c r="M39" s="131">
        <v>3</v>
      </c>
      <c r="N39" s="101">
        <f>SUM(L39*M39)</f>
        <v>9</v>
      </c>
      <c r="O39" s="229" t="str">
        <f>IF(N39&gt;19,"ความเสี่ยงสูงมาก",IF(N39&gt;9,"ความเสี่ยงสูง",IF(N39&gt;4,"ความเสี่ยงปานกลาง",IF(N39&gt;2,"ความเสี่ยงน้อย",IF(N39&lt;3,"ความเสี่ยงน้อยมาก")))))</f>
        <v>ความเสี่ยงปานกลาง</v>
      </c>
      <c r="P39" s="182" t="s">
        <v>164</v>
      </c>
      <c r="Q39" s="62" t="s">
        <v>318</v>
      </c>
      <c r="R39" s="182" t="s">
        <v>319</v>
      </c>
      <c r="S39" s="191" t="s">
        <v>320</v>
      </c>
      <c r="T39" s="242"/>
    </row>
    <row r="40" spans="1:20" ht="99">
      <c r="A40" s="131"/>
      <c r="B40" s="131"/>
      <c r="C40" s="131"/>
      <c r="D40" s="131"/>
      <c r="E40" s="163"/>
      <c r="F40" s="173"/>
      <c r="G40" s="173"/>
      <c r="H40" s="131"/>
      <c r="I40" s="131"/>
      <c r="J40" s="101"/>
      <c r="K40" s="229"/>
      <c r="L40" s="131"/>
      <c r="M40" s="131"/>
      <c r="N40" s="101"/>
      <c r="O40" s="229"/>
      <c r="P40" s="182"/>
      <c r="Q40" s="62" t="s">
        <v>337</v>
      </c>
      <c r="R40" s="182"/>
      <c r="S40" s="191"/>
      <c r="T40" s="242"/>
    </row>
    <row r="41" spans="1:20" ht="74.25">
      <c r="A41" s="131"/>
      <c r="B41" s="131"/>
      <c r="C41" s="131"/>
      <c r="D41" s="131"/>
      <c r="E41" s="163"/>
      <c r="F41" s="173"/>
      <c r="G41" s="173"/>
      <c r="H41" s="131"/>
      <c r="I41" s="131"/>
      <c r="J41" s="101"/>
      <c r="K41" s="229"/>
      <c r="L41" s="131"/>
      <c r="M41" s="131"/>
      <c r="N41" s="101"/>
      <c r="O41" s="229"/>
      <c r="P41" s="182"/>
      <c r="Q41" s="62" t="s">
        <v>336</v>
      </c>
      <c r="R41" s="182"/>
      <c r="S41" s="191"/>
      <c r="T41" s="242"/>
    </row>
    <row r="42" spans="1:20" ht="24.75" customHeight="1">
      <c r="A42" s="187" t="s">
        <v>19</v>
      </c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</row>
    <row r="43" spans="1:20" ht="74.25">
      <c r="A43" s="102"/>
      <c r="B43" s="102"/>
      <c r="C43" s="102"/>
      <c r="D43" s="102"/>
      <c r="E43" s="163" t="s">
        <v>21</v>
      </c>
      <c r="F43" s="173" t="s">
        <v>321</v>
      </c>
      <c r="G43" s="173" t="s">
        <v>322</v>
      </c>
      <c r="H43" s="131">
        <v>4</v>
      </c>
      <c r="I43" s="131">
        <v>3</v>
      </c>
      <c r="J43" s="101">
        <f>SUM(H43*I43)</f>
        <v>12</v>
      </c>
      <c r="K43" s="229" t="str">
        <f>IF(J43&gt;19,"ความเสี่ยงสูงมาก",IF(J43&gt;9,"ความเสี่ยงสูง",IF(J43&gt;4,"ความเสี่ยงปานกลาง",IF(J43&gt;2,"ความเสี่ยงน้อย",IF(J43&lt;3,"ความเสี่ยงน้อยมาก")))))</f>
        <v>ความเสี่ยงสูง</v>
      </c>
      <c r="L43" s="102">
        <v>3</v>
      </c>
      <c r="M43" s="102">
        <v>1</v>
      </c>
      <c r="N43" s="101">
        <f>SUM(L43*M43)</f>
        <v>3</v>
      </c>
      <c r="O43" s="182" t="str">
        <f>IF(N43&gt;19,"ความเสี่ยงสูงมาก",IF(N43&gt;9,"ความเสี่ยงสูง",IF(N43&gt;4,"ความเสี่ยงปานกลาง",IF(N43&gt;2,"ความเสี่ยงน้อย",IF(N43&lt;3,"ความเสี่ยงน้อยมาก")))))</f>
        <v>ความเสี่ยงน้อย</v>
      </c>
      <c r="P43" s="182" t="s">
        <v>164</v>
      </c>
      <c r="Q43" s="62" t="s">
        <v>323</v>
      </c>
      <c r="R43" s="182" t="s">
        <v>324</v>
      </c>
      <c r="S43" s="191" t="s">
        <v>325</v>
      </c>
    </row>
    <row r="44" spans="1:20" ht="74.25">
      <c r="A44" s="102"/>
      <c r="B44" s="102"/>
      <c r="C44" s="102"/>
      <c r="D44" s="102"/>
      <c r="E44" s="163"/>
      <c r="F44" s="173"/>
      <c r="G44" s="173"/>
      <c r="H44" s="131"/>
      <c r="I44" s="131"/>
      <c r="J44" s="101"/>
      <c r="K44" s="229"/>
      <c r="L44" s="102"/>
      <c r="M44" s="102"/>
      <c r="N44" s="101"/>
      <c r="O44" s="182"/>
      <c r="P44" s="182"/>
      <c r="Q44" s="62" t="s">
        <v>326</v>
      </c>
      <c r="R44" s="182"/>
      <c r="S44" s="191"/>
    </row>
    <row r="45" spans="1:20" ht="49.5">
      <c r="A45" s="102"/>
      <c r="B45" s="102"/>
      <c r="C45" s="102"/>
      <c r="D45" s="102"/>
      <c r="E45" s="163"/>
      <c r="F45" s="173"/>
      <c r="G45" s="173"/>
      <c r="H45" s="131"/>
      <c r="I45" s="131"/>
      <c r="J45" s="101"/>
      <c r="K45" s="229"/>
      <c r="L45" s="102"/>
      <c r="M45" s="102"/>
      <c r="N45" s="101"/>
      <c r="O45" s="182"/>
      <c r="P45" s="182"/>
      <c r="Q45" s="62" t="s">
        <v>327</v>
      </c>
      <c r="R45" s="182"/>
      <c r="S45" s="191"/>
    </row>
    <row r="46" spans="1:20" s="39" customFormat="1"/>
    <row r="47" spans="1:20" s="39" customFormat="1"/>
    <row r="48" spans="1:20" s="39" customFormat="1"/>
    <row r="49" s="39" customFormat="1"/>
    <row r="50" s="39" customFormat="1"/>
    <row r="51" s="39" customFormat="1"/>
    <row r="52" s="39" customFormat="1"/>
    <row r="53" s="39" customFormat="1"/>
    <row r="54" s="39" customFormat="1"/>
    <row r="55" s="39" customFormat="1"/>
    <row r="56" s="39" customFormat="1"/>
    <row r="57" s="39" customFormat="1"/>
    <row r="58" s="39" customFormat="1"/>
    <row r="59" s="39" customFormat="1"/>
    <row r="60" s="39" customFormat="1"/>
    <row r="61" s="39" customFormat="1"/>
    <row r="62" s="39" customFormat="1"/>
    <row r="63" s="39" customFormat="1"/>
    <row r="64" s="39" customFormat="1"/>
    <row r="65" s="39" customFormat="1"/>
    <row r="66" s="39" customFormat="1"/>
    <row r="67" s="39" customFormat="1"/>
    <row r="68" s="39" customFormat="1"/>
    <row r="69" s="39" customFormat="1"/>
    <row r="70" s="39" customFormat="1"/>
    <row r="71" s="39" customFormat="1"/>
    <row r="72" s="39" customFormat="1"/>
    <row r="73" s="39" customFormat="1"/>
    <row r="74" s="39" customFormat="1"/>
    <row r="75" s="39" customFormat="1"/>
    <row r="76" s="39" customFormat="1"/>
    <row r="77" s="39" customFormat="1"/>
    <row r="78" s="39" customFormat="1"/>
    <row r="79" s="39" customFormat="1"/>
    <row r="80" s="39" customFormat="1"/>
    <row r="81" s="39" customFormat="1"/>
    <row r="82" s="39" customFormat="1"/>
    <row r="83" s="39" customFormat="1"/>
    <row r="84" s="39" customFormat="1"/>
    <row r="85" s="39" customFormat="1"/>
    <row r="86" s="39" customFormat="1"/>
    <row r="87" s="39" customFormat="1"/>
    <row r="88" s="39" customFormat="1"/>
    <row r="89" s="39" customFormat="1"/>
    <row r="90" s="39" customFormat="1"/>
    <row r="91" s="39" customFormat="1"/>
    <row r="92" s="39" customFormat="1"/>
    <row r="93" s="39" customFormat="1"/>
    <row r="94" s="39" customFormat="1"/>
    <row r="95" s="39" customFormat="1"/>
    <row r="96" s="39" customFormat="1"/>
    <row r="97" s="39" customFormat="1"/>
    <row r="98" s="39" customFormat="1"/>
    <row r="99" s="39" customFormat="1"/>
    <row r="100" s="39" customFormat="1"/>
    <row r="101" s="39" customFormat="1"/>
    <row r="102" s="39" customFormat="1"/>
    <row r="103" s="39" customFormat="1"/>
    <row r="104" s="39" customFormat="1"/>
    <row r="105" s="39" customFormat="1"/>
    <row r="106" s="39" customFormat="1"/>
    <row r="107" s="39" customFormat="1"/>
    <row r="108" s="39" customFormat="1"/>
    <row r="109" s="39" customFormat="1"/>
    <row r="110" s="39" customFormat="1"/>
    <row r="111" s="39" customFormat="1"/>
    <row r="112" s="39" customFormat="1"/>
    <row r="113" s="39" customFormat="1"/>
    <row r="114" s="39" customFormat="1"/>
    <row r="115" s="39" customFormat="1"/>
    <row r="116" s="39" customFormat="1"/>
    <row r="117" s="39" customFormat="1"/>
    <row r="118" s="39" customFormat="1"/>
    <row r="119" s="39" customFormat="1"/>
    <row r="120" s="39" customFormat="1"/>
    <row r="121" s="39" customFormat="1"/>
    <row r="122" s="39" customFormat="1"/>
    <row r="123" s="39" customFormat="1"/>
    <row r="124" s="39" customFormat="1"/>
    <row r="125" s="39" customFormat="1"/>
    <row r="126" s="39" customFormat="1"/>
    <row r="127" s="39" customFormat="1"/>
    <row r="128" s="39" customFormat="1"/>
    <row r="129" s="39" customFormat="1"/>
    <row r="130" s="39" customFormat="1"/>
    <row r="131" s="39" customFormat="1"/>
    <row r="132" s="39" customFormat="1"/>
    <row r="133" s="39" customFormat="1"/>
    <row r="134" s="39" customFormat="1"/>
    <row r="135" s="39" customFormat="1"/>
    <row r="136" s="39" customFormat="1"/>
    <row r="137" s="39" customFormat="1"/>
    <row r="138" s="39" customFormat="1"/>
    <row r="139" s="39" customFormat="1"/>
    <row r="140" s="39" customFormat="1"/>
    <row r="141" s="39" customFormat="1"/>
    <row r="142" s="39" customFormat="1"/>
    <row r="143" s="39" customFormat="1"/>
    <row r="144" s="39" customFormat="1"/>
    <row r="145" s="39" customFormat="1"/>
    <row r="146" s="39" customFormat="1"/>
    <row r="147" s="39" customFormat="1"/>
    <row r="148" s="39" customFormat="1"/>
    <row r="149" s="39" customFormat="1"/>
    <row r="150" s="39" customFormat="1"/>
    <row r="151" s="39" customFormat="1"/>
    <row r="152" s="39" customFormat="1"/>
    <row r="153" s="39" customFormat="1"/>
    <row r="154" s="39" customFormat="1"/>
    <row r="155" s="39" customFormat="1"/>
    <row r="156" s="39" customFormat="1"/>
    <row r="157" s="39" customFormat="1"/>
    <row r="158" s="39" customFormat="1"/>
    <row r="159" s="39" customFormat="1"/>
    <row r="160" s="39" customFormat="1"/>
    <row r="161" s="39" customFormat="1"/>
    <row r="162" s="39" customFormat="1"/>
    <row r="163" s="39" customFormat="1"/>
    <row r="164" s="39" customFormat="1"/>
    <row r="165" s="39" customFormat="1"/>
    <row r="166" s="39" customFormat="1"/>
    <row r="167" s="39" customFormat="1"/>
    <row r="168" s="39" customFormat="1"/>
    <row r="169" s="39" customFormat="1"/>
    <row r="170" s="39" customFormat="1"/>
    <row r="171" s="39" customFormat="1"/>
    <row r="172" s="39" customFormat="1"/>
    <row r="173" s="39" customFormat="1"/>
    <row r="174" s="39" customFormat="1"/>
    <row r="175" s="39" customFormat="1"/>
    <row r="176" s="39" customFormat="1"/>
    <row r="177" s="39" customFormat="1"/>
    <row r="178" s="39" customFormat="1"/>
    <row r="179" s="39" customFormat="1"/>
    <row r="180" s="39" customFormat="1"/>
    <row r="181" s="39" customFormat="1"/>
    <row r="182" s="39" customFormat="1"/>
    <row r="183" s="39" customFormat="1"/>
    <row r="184" s="39" customFormat="1"/>
    <row r="185" s="39" customFormat="1"/>
    <row r="186" s="39" customFormat="1"/>
    <row r="187" s="39" customFormat="1"/>
    <row r="188" s="39" customFormat="1"/>
    <row r="189" s="39" customFormat="1"/>
    <row r="190" s="39" customFormat="1"/>
    <row r="191" s="39" customFormat="1"/>
    <row r="192" s="39" customFormat="1"/>
    <row r="193" s="39" customFormat="1"/>
    <row r="194" s="39" customFormat="1"/>
    <row r="195" s="39" customFormat="1"/>
    <row r="196" s="39" customFormat="1"/>
    <row r="197" s="39" customFormat="1"/>
    <row r="198" s="39" customFormat="1"/>
    <row r="199" s="39" customFormat="1"/>
    <row r="200" s="39" customFormat="1"/>
    <row r="201" s="39" customFormat="1"/>
    <row r="202" s="39" customFormat="1"/>
    <row r="203" s="39" customFormat="1"/>
    <row r="204" s="39" customFormat="1"/>
    <row r="205" s="39" customFormat="1"/>
    <row r="206" s="39" customFormat="1"/>
    <row r="207" s="39" customFormat="1"/>
    <row r="208" s="39" customFormat="1"/>
    <row r="209" s="39" customFormat="1"/>
    <row r="210" s="39" customFormat="1"/>
    <row r="211" s="39" customFormat="1"/>
    <row r="212" s="39" customFormat="1"/>
    <row r="213" s="39" customFormat="1"/>
    <row r="214" s="39" customFormat="1"/>
    <row r="215" s="39" customFormat="1"/>
    <row r="216" s="39" customFormat="1"/>
    <row r="217" s="39" customFormat="1"/>
    <row r="218" s="39" customFormat="1"/>
    <row r="219" s="39" customFormat="1"/>
    <row r="220" s="39" customFormat="1"/>
    <row r="221" s="39" customFormat="1"/>
    <row r="222" s="39" customFormat="1"/>
    <row r="223" s="39" customFormat="1"/>
    <row r="224" s="39" customFormat="1"/>
    <row r="225" s="39" customFormat="1"/>
    <row r="226" s="39" customFormat="1"/>
    <row r="227" s="39" customFormat="1"/>
    <row r="228" s="39" customFormat="1"/>
    <row r="229" s="39" customFormat="1"/>
    <row r="230" s="39" customFormat="1"/>
    <row r="231" s="39" customFormat="1"/>
    <row r="232" s="39" customFormat="1"/>
    <row r="233" s="39" customFormat="1"/>
    <row r="234" s="39" customFormat="1"/>
    <row r="235" s="39" customFormat="1"/>
    <row r="236" s="39" customFormat="1"/>
    <row r="237" s="39" customFormat="1"/>
    <row r="238" s="39" customFormat="1"/>
    <row r="239" s="39" customFormat="1"/>
    <row r="240" s="39" customFormat="1"/>
    <row r="241" s="39" customFormat="1"/>
    <row r="242" s="39" customFormat="1"/>
    <row r="243" s="39" customFormat="1"/>
    <row r="244" s="39" customFormat="1"/>
    <row r="245" s="39" customFormat="1"/>
    <row r="246" s="39" customFormat="1"/>
    <row r="247" s="39" customFormat="1"/>
    <row r="248" s="39" customFormat="1"/>
    <row r="249" s="39" customFormat="1"/>
    <row r="250" s="39" customFormat="1"/>
    <row r="251" s="39" customFormat="1"/>
    <row r="252" s="39" customFormat="1"/>
    <row r="253" s="39" customFormat="1"/>
    <row r="254" s="39" customFormat="1"/>
    <row r="255" s="39" customFormat="1"/>
    <row r="256" s="39" customFormat="1"/>
    <row r="257" s="39" customFormat="1"/>
    <row r="258" s="39" customFormat="1"/>
    <row r="259" s="39" customFormat="1"/>
    <row r="260" s="39" customFormat="1"/>
    <row r="261" s="39" customFormat="1"/>
    <row r="262" s="39" customFormat="1"/>
    <row r="263" s="39" customFormat="1"/>
    <row r="264" s="39" customFormat="1"/>
    <row r="265" s="39" customFormat="1"/>
    <row r="266" s="39" customFormat="1"/>
    <row r="267" s="39" customFormat="1"/>
    <row r="268" s="39" customFormat="1"/>
    <row r="269" s="39" customFormat="1"/>
    <row r="270" s="39" customFormat="1"/>
    <row r="271" s="39" customFormat="1"/>
    <row r="272" s="39" customFormat="1"/>
    <row r="273" s="39" customFormat="1"/>
    <row r="274" s="39" customFormat="1"/>
    <row r="275" s="39" customFormat="1"/>
    <row r="276" s="39" customFormat="1"/>
    <row r="277" s="39" customFormat="1"/>
    <row r="278" s="39" customFormat="1"/>
    <row r="279" s="39" customFormat="1"/>
    <row r="280" s="39" customFormat="1"/>
    <row r="281" s="39" customFormat="1"/>
    <row r="282" s="39" customFormat="1"/>
    <row r="283" s="39" customFormat="1"/>
    <row r="284" s="39" customFormat="1"/>
    <row r="285" s="39" customFormat="1"/>
    <row r="286" s="39" customFormat="1"/>
    <row r="287" s="39" customFormat="1"/>
    <row r="288" s="39" customFormat="1"/>
    <row r="289" s="39" customFormat="1"/>
    <row r="290" s="39" customFormat="1"/>
    <row r="291" s="39" customFormat="1"/>
    <row r="292" s="39" customFormat="1"/>
    <row r="293" s="39" customFormat="1"/>
    <row r="294" s="39" customFormat="1"/>
    <row r="295" s="39" customFormat="1"/>
    <row r="296" s="39" customFormat="1"/>
    <row r="297" s="39" customFormat="1"/>
    <row r="298" s="39" customFormat="1"/>
    <row r="299" s="39" customFormat="1"/>
    <row r="300" s="39" customFormat="1"/>
    <row r="301" s="39" customFormat="1"/>
    <row r="302" s="39" customFormat="1"/>
    <row r="303" s="39" customFormat="1"/>
    <row r="304" s="39" customFormat="1"/>
    <row r="305" s="39" customFormat="1"/>
    <row r="306" s="39" customFormat="1"/>
    <row r="307" s="39" customFormat="1"/>
    <row r="308" s="39" customFormat="1"/>
    <row r="309" s="39" customFormat="1"/>
    <row r="310" s="39" customFormat="1"/>
    <row r="311" s="39" customFormat="1"/>
    <row r="312" s="39" customFormat="1"/>
    <row r="313" s="39" customFormat="1"/>
    <row r="314" s="39" customFormat="1"/>
    <row r="315" s="39" customFormat="1"/>
    <row r="316" s="39" customFormat="1"/>
    <row r="317" s="39" customFormat="1"/>
    <row r="318" s="39" customFormat="1"/>
    <row r="319" s="39" customFormat="1"/>
    <row r="320" s="39" customFormat="1"/>
    <row r="321" s="39" customFormat="1"/>
    <row r="322" s="39" customFormat="1"/>
    <row r="323" s="39" customFormat="1"/>
    <row r="324" s="39" customFormat="1"/>
    <row r="325" s="39" customFormat="1"/>
    <row r="326" s="39" customFormat="1"/>
    <row r="327" s="39" customFormat="1"/>
    <row r="328" s="39" customFormat="1"/>
    <row r="329" s="39" customFormat="1"/>
    <row r="330" s="39" customFormat="1"/>
    <row r="331" s="39" customFormat="1"/>
    <row r="332" s="39" customFormat="1"/>
    <row r="333" s="39" customFormat="1"/>
    <row r="334" s="39" customFormat="1"/>
    <row r="335" s="39" customFormat="1"/>
    <row r="336" s="39" customFormat="1"/>
    <row r="337" s="39" customFormat="1"/>
    <row r="338" s="39" customFormat="1"/>
    <row r="339" s="39" customFormat="1"/>
    <row r="340" s="39" customFormat="1"/>
    <row r="341" s="39" customFormat="1"/>
    <row r="342" s="39" customFormat="1"/>
    <row r="343" s="39" customFormat="1"/>
    <row r="344" s="39" customFormat="1"/>
    <row r="345" s="39" customFormat="1"/>
  </sheetData>
  <mergeCells count="198">
    <mergeCell ref="A1:S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T4"/>
    <mergeCell ref="A6:A8"/>
    <mergeCell ref="B6:B8"/>
    <mergeCell ref="C6:C8"/>
    <mergeCell ref="D6:D8"/>
    <mergeCell ref="E6:E8"/>
    <mergeCell ref="F6:F8"/>
    <mergeCell ref="G6:G8"/>
    <mergeCell ref="H6:H8"/>
    <mergeCell ref="S6:S8"/>
    <mergeCell ref="T6:T8"/>
    <mergeCell ref="A5:E5"/>
    <mergeCell ref="A9:S9"/>
    <mergeCell ref="I6:I8"/>
    <mergeCell ref="J6:J8"/>
    <mergeCell ref="K6:K8"/>
    <mergeCell ref="L6:L8"/>
    <mergeCell ref="M6:M8"/>
    <mergeCell ref="N6:N8"/>
    <mergeCell ref="A10:A14"/>
    <mergeCell ref="B10:B14"/>
    <mergeCell ref="C10:C14"/>
    <mergeCell ref="D10:D14"/>
    <mergeCell ref="E10:E14"/>
    <mergeCell ref="F10:F14"/>
    <mergeCell ref="O6:O8"/>
    <mergeCell ref="P6:P8"/>
    <mergeCell ref="R6:R8"/>
    <mergeCell ref="M10:M14"/>
    <mergeCell ref="N10:N14"/>
    <mergeCell ref="O10:O14"/>
    <mergeCell ref="P10:P14"/>
    <mergeCell ref="S10:S14"/>
    <mergeCell ref="T10:T14"/>
    <mergeCell ref="R11:R13"/>
    <mergeCell ref="G10:G14"/>
    <mergeCell ref="H10:H14"/>
    <mergeCell ref="I10:I14"/>
    <mergeCell ref="J10:J14"/>
    <mergeCell ref="K10:K14"/>
    <mergeCell ref="L10:L14"/>
    <mergeCell ref="M15:M17"/>
    <mergeCell ref="N15:N17"/>
    <mergeCell ref="O15:O17"/>
    <mergeCell ref="P15:P17"/>
    <mergeCell ref="S15:S17"/>
    <mergeCell ref="K15:K17"/>
    <mergeCell ref="L15:L17"/>
    <mergeCell ref="A18:A22"/>
    <mergeCell ref="B18:B22"/>
    <mergeCell ref="C18:C22"/>
    <mergeCell ref="D18:D22"/>
    <mergeCell ref="E18:E22"/>
    <mergeCell ref="G15:G17"/>
    <mergeCell ref="H15:H17"/>
    <mergeCell ref="I15:I17"/>
    <mergeCell ref="J15:J17"/>
    <mergeCell ref="A15:A17"/>
    <mergeCell ref="B15:B17"/>
    <mergeCell ref="C15:C17"/>
    <mergeCell ref="D15:D17"/>
    <mergeCell ref="E15:E17"/>
    <mergeCell ref="F15:F17"/>
    <mergeCell ref="S18:S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L18:L22"/>
    <mergeCell ref="M18:M22"/>
    <mergeCell ref="N18:N22"/>
    <mergeCell ref="O18:O22"/>
    <mergeCell ref="P18:P22"/>
    <mergeCell ref="R18:R22"/>
    <mergeCell ref="F18:F22"/>
    <mergeCell ref="G18:G22"/>
    <mergeCell ref="H18:H22"/>
    <mergeCell ref="I18:I22"/>
    <mergeCell ref="J18:J22"/>
    <mergeCell ref="K18:K22"/>
    <mergeCell ref="P23:P24"/>
    <mergeCell ref="R23:R24"/>
    <mergeCell ref="S23:S24"/>
    <mergeCell ref="A25:S25"/>
    <mergeCell ref="A26:A27"/>
    <mergeCell ref="B26:B27"/>
    <mergeCell ref="C26:C27"/>
    <mergeCell ref="D26:D27"/>
    <mergeCell ref="E26:E27"/>
    <mergeCell ref="F26:F27"/>
    <mergeCell ref="J23:J24"/>
    <mergeCell ref="K23:K24"/>
    <mergeCell ref="L23:L24"/>
    <mergeCell ref="M23:M24"/>
    <mergeCell ref="N23:N24"/>
    <mergeCell ref="O23:O24"/>
    <mergeCell ref="M26:M27"/>
    <mergeCell ref="N26:N27"/>
    <mergeCell ref="O26:O27"/>
    <mergeCell ref="P26:P27"/>
    <mergeCell ref="R26:R27"/>
    <mergeCell ref="S26:S27"/>
    <mergeCell ref="G26:G27"/>
    <mergeCell ref="H26:H27"/>
    <mergeCell ref="I26:I27"/>
    <mergeCell ref="J26:J27"/>
    <mergeCell ref="K26:K27"/>
    <mergeCell ref="L26:L27"/>
    <mergeCell ref="P28:P30"/>
    <mergeCell ref="R28:R30"/>
    <mergeCell ref="S28:S30"/>
    <mergeCell ref="G28:G30"/>
    <mergeCell ref="H28:H30"/>
    <mergeCell ref="I28:I30"/>
    <mergeCell ref="J28:J30"/>
    <mergeCell ref="K28:K30"/>
    <mergeCell ref="L28:L30"/>
    <mergeCell ref="A31:A37"/>
    <mergeCell ref="B31:B37"/>
    <mergeCell ref="C31:C37"/>
    <mergeCell ref="D31:D37"/>
    <mergeCell ref="E31:E37"/>
    <mergeCell ref="F31:F37"/>
    <mergeCell ref="M28:M30"/>
    <mergeCell ref="N28:N30"/>
    <mergeCell ref="O28:O30"/>
    <mergeCell ref="A28:A30"/>
    <mergeCell ref="B28:B30"/>
    <mergeCell ref="C28:C30"/>
    <mergeCell ref="D28:D30"/>
    <mergeCell ref="E28:E30"/>
    <mergeCell ref="F28:F30"/>
    <mergeCell ref="O31:O37"/>
    <mergeCell ref="P31:P37"/>
    <mergeCell ref="S31:S37"/>
    <mergeCell ref="T31:T37"/>
    <mergeCell ref="G31:G37"/>
    <mergeCell ref="H31:H37"/>
    <mergeCell ref="I31:I37"/>
    <mergeCell ref="J31:J37"/>
    <mergeCell ref="K31:K37"/>
    <mergeCell ref="L31:L37"/>
    <mergeCell ref="M31:M37"/>
    <mergeCell ref="N31:N37"/>
    <mergeCell ref="T39:T41"/>
    <mergeCell ref="A42:S42"/>
    <mergeCell ref="J39:J41"/>
    <mergeCell ref="K39:K41"/>
    <mergeCell ref="L39:L41"/>
    <mergeCell ref="M39:M41"/>
    <mergeCell ref="N39:N41"/>
    <mergeCell ref="O39:O41"/>
    <mergeCell ref="A38:S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43:A45"/>
    <mergeCell ref="B43:B45"/>
    <mergeCell ref="C43:C45"/>
    <mergeCell ref="D43:D45"/>
    <mergeCell ref="E43:E45"/>
    <mergeCell ref="F43:F45"/>
    <mergeCell ref="P39:P41"/>
    <mergeCell ref="R39:R41"/>
    <mergeCell ref="S39:S41"/>
    <mergeCell ref="M43:M45"/>
    <mergeCell ref="N43:N45"/>
    <mergeCell ref="O43:O45"/>
    <mergeCell ref="P43:P45"/>
    <mergeCell ref="R43:R45"/>
    <mergeCell ref="S43:S45"/>
    <mergeCell ref="G43:G45"/>
    <mergeCell ref="H43:H45"/>
    <mergeCell ref="I43:I45"/>
    <mergeCell ref="J43:J45"/>
    <mergeCell ref="K43:K45"/>
    <mergeCell ref="L43:L45"/>
  </mergeCells>
  <conditionalFormatting sqref="J6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6">
    <cfRule type="cellIs" dxfId="176" priority="134" operator="between">
      <formula>10</formula>
      <formula>25</formula>
    </cfRule>
    <cfRule type="cellIs" dxfId="175" priority="135" operator="between">
      <formula>5</formula>
      <formula>9</formula>
    </cfRule>
    <cfRule type="cellIs" dxfId="174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6">
    <cfRule type="colorScale" priority="13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3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">
    <cfRule type="cellIs" dxfId="173" priority="127" operator="between">
      <formula>10</formula>
      <formula>25</formula>
    </cfRule>
    <cfRule type="cellIs" dxfId="172" priority="128" operator="between">
      <formula>5</formula>
      <formula>9</formula>
    </cfRule>
    <cfRule type="cellIs" dxfId="171" priority="129" operator="between">
      <formula>1</formula>
      <formula>4</formula>
    </cfRule>
    <cfRule type="colorScale" priority="13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0:K10">
    <cfRule type="colorScale" priority="12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2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2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0:K10">
    <cfRule type="cellIs" dxfId="170" priority="120" operator="between">
      <formula>10</formula>
      <formula>25</formula>
    </cfRule>
    <cfRule type="cellIs" dxfId="169" priority="121" operator="between">
      <formula>5</formula>
      <formula>9</formula>
    </cfRule>
    <cfRule type="cellIs" dxfId="168" priority="122" operator="between">
      <formula>1</formula>
      <formula>4</formula>
    </cfRule>
    <cfRule type="colorScale" priority="12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0:O10">
    <cfRule type="colorScale" priority="11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0:O10">
    <cfRule type="cellIs" dxfId="167" priority="113" operator="between">
      <formula>10</formula>
      <formula>25</formula>
    </cfRule>
    <cfRule type="cellIs" dxfId="166" priority="114" operator="between">
      <formula>5</formula>
      <formula>9</formula>
    </cfRule>
    <cfRule type="cellIs" dxfId="165" priority="115" operator="between">
      <formula>1</formula>
      <formula>4</formula>
    </cfRule>
    <cfRule type="colorScale" priority="11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1:K31">
    <cfRule type="colorScale" priority="11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1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1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1:K31">
    <cfRule type="cellIs" dxfId="164" priority="106" operator="between">
      <formula>10</formula>
      <formula>25</formula>
    </cfRule>
    <cfRule type="cellIs" dxfId="163" priority="107" operator="between">
      <formula>5</formula>
      <formula>9</formula>
    </cfRule>
    <cfRule type="cellIs" dxfId="162" priority="108" operator="between">
      <formula>1</formula>
      <formula>4</formula>
    </cfRule>
    <cfRule type="colorScale" priority="10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1:O31"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1:O31">
    <cfRule type="cellIs" dxfId="161" priority="99" operator="between">
      <formula>10</formula>
      <formula>25</formula>
    </cfRule>
    <cfRule type="cellIs" dxfId="160" priority="100" operator="between">
      <formula>5</formula>
      <formula>9</formula>
    </cfRule>
    <cfRule type="cellIs" dxfId="159" priority="101" operator="between">
      <formula>1</formula>
      <formula>4</formula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3:K23"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3:K23">
    <cfRule type="cellIs" dxfId="158" priority="92" operator="between">
      <formula>10</formula>
      <formula>25</formula>
    </cfRule>
    <cfRule type="cellIs" dxfId="157" priority="93" operator="between">
      <formula>5</formula>
      <formula>9</formula>
    </cfRule>
    <cfRule type="cellIs" dxfId="156" priority="94" operator="between">
      <formula>1</formula>
      <formula>4</formula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3:O23"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3:O23">
    <cfRule type="cellIs" dxfId="155" priority="85" operator="between">
      <formula>10</formula>
      <formula>25</formula>
    </cfRule>
    <cfRule type="cellIs" dxfId="154" priority="86" operator="between">
      <formula>5</formula>
      <formula>9</formula>
    </cfRule>
    <cfRule type="cellIs" dxfId="153" priority="87" operator="between">
      <formula>1</formula>
      <formula>4</formula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43:K43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43:K43">
    <cfRule type="cellIs" dxfId="152" priority="78" operator="between">
      <formula>10</formula>
      <formula>25</formula>
    </cfRule>
    <cfRule type="cellIs" dxfId="151" priority="79" operator="between">
      <formula>5</formula>
      <formula>9</formula>
    </cfRule>
    <cfRule type="cellIs" dxfId="150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43:O43"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43:O43">
    <cfRule type="cellIs" dxfId="149" priority="71" operator="between">
      <formula>10</formula>
      <formula>25</formula>
    </cfRule>
    <cfRule type="cellIs" dxfId="148" priority="72" operator="between">
      <formula>5</formula>
      <formula>9</formula>
    </cfRule>
    <cfRule type="cellIs" dxfId="147" priority="73" operator="between">
      <formula>1</formula>
      <formula>4</formula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39:K39"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39:K39">
    <cfRule type="cellIs" dxfId="146" priority="64" operator="between">
      <formula>10</formula>
      <formula>25</formula>
    </cfRule>
    <cfRule type="cellIs" dxfId="145" priority="65" operator="between">
      <formula>5</formula>
      <formula>9</formula>
    </cfRule>
    <cfRule type="cellIs" dxfId="144" priority="66" operator="between">
      <formula>1</formula>
      <formula>4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39:O39"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39:O39">
    <cfRule type="cellIs" dxfId="143" priority="57" operator="between">
      <formula>10</formula>
      <formula>25</formula>
    </cfRule>
    <cfRule type="cellIs" dxfId="142" priority="58" operator="between">
      <formula>5</formula>
      <formula>9</formula>
    </cfRule>
    <cfRule type="cellIs" dxfId="141" priority="59" operator="between">
      <formula>1</formula>
      <formula>4</formula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5:O15"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5:O15">
    <cfRule type="cellIs" dxfId="140" priority="43" operator="between">
      <formula>10</formula>
      <formula>25</formula>
    </cfRule>
    <cfRule type="cellIs" dxfId="139" priority="44" operator="between">
      <formula>5</formula>
      <formula>9</formula>
    </cfRule>
    <cfRule type="cellIs" dxfId="138" priority="45" operator="between">
      <formula>1</formula>
      <formula>4</formula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5:K15"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5:K15">
    <cfRule type="cellIs" dxfId="137" priority="50" operator="between">
      <formula>10</formula>
      <formula>25</formula>
    </cfRule>
    <cfRule type="cellIs" dxfId="136" priority="51" operator="between">
      <formula>5</formula>
      <formula>9</formula>
    </cfRule>
    <cfRule type="cellIs" dxfId="135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8:K18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18:K18">
    <cfRule type="cellIs" dxfId="134" priority="36" operator="between">
      <formula>10</formula>
      <formula>25</formula>
    </cfRule>
    <cfRule type="cellIs" dxfId="133" priority="37" operator="between">
      <formula>5</formula>
      <formula>9</formula>
    </cfRule>
    <cfRule type="cellIs" dxfId="132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18:O18"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18:O18">
    <cfRule type="cellIs" dxfId="131" priority="29" operator="between">
      <formula>10</formula>
      <formula>25</formula>
    </cfRule>
    <cfRule type="cellIs" dxfId="130" priority="30" operator="between">
      <formula>5</formula>
      <formula>9</formula>
    </cfRule>
    <cfRule type="cellIs" dxfId="129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6:K26">
    <cfRule type="colorScale" priority="2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6:K26">
    <cfRule type="cellIs" dxfId="128" priority="22" operator="between">
      <formula>10</formula>
      <formula>25</formula>
    </cfRule>
    <cfRule type="cellIs" dxfId="127" priority="23" operator="between">
      <formula>5</formula>
      <formula>9</formula>
    </cfRule>
    <cfRule type="cellIs" dxfId="126" priority="24" operator="between">
      <formula>1</formula>
      <formula>4</formula>
    </cfRule>
    <cfRule type="colorScale" priority="25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6:O26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6:O26">
    <cfRule type="cellIs" dxfId="125" priority="15" operator="between">
      <formula>10</formula>
      <formula>25</formula>
    </cfRule>
    <cfRule type="cellIs" dxfId="124" priority="16" operator="between">
      <formula>5</formula>
      <formula>9</formula>
    </cfRule>
    <cfRule type="cellIs" dxfId="123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28:K28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28:K28">
    <cfRule type="cellIs" dxfId="122" priority="8" operator="between">
      <formula>10</formula>
      <formula>25</formula>
    </cfRule>
    <cfRule type="cellIs" dxfId="121" priority="9" operator="between">
      <formula>5</formula>
      <formula>9</formula>
    </cfRule>
    <cfRule type="cellIs" dxfId="120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28:O28"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28:O28">
    <cfRule type="cellIs" dxfId="119" priority="1" operator="between">
      <formula>10</formula>
      <formula>25</formula>
    </cfRule>
    <cfRule type="cellIs" dxfId="118" priority="2" operator="between">
      <formula>5</formula>
      <formula>9</formula>
    </cfRule>
    <cfRule type="cellIs" dxfId="117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99" right="0.39370078740157499" top="0.65" bottom="0.39370078740157499" header="0.31496062992126" footer="0.31496062992126"/>
  <pageSetup paperSize="9" scale="60" fitToHeight="30" orientation="landscape" r:id="rId1"/>
  <rowBreaks count="2" manualBreakCount="2">
    <brk id="24" max="18" man="1"/>
    <brk id="3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zoomScale="70" zoomScaleNormal="70" workbookViewId="0">
      <selection activeCell="F16" sqref="F16:F20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10" bestFit="1" customWidth="1"/>
    <col min="17" max="17" width="8.875" style="10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2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53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54"/>
    </row>
    <row r="5" spans="1:18" s="13" customFormat="1">
      <c r="A5" s="255" t="s">
        <v>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7"/>
      <c r="Q5" s="20"/>
      <c r="R5" s="30"/>
    </row>
    <row r="6" spans="1:18" ht="49.5">
      <c r="A6" s="258" t="s">
        <v>21</v>
      </c>
      <c r="B6" s="252"/>
      <c r="C6" s="259"/>
      <c r="D6" s="252"/>
      <c r="E6" s="252"/>
      <c r="F6" s="230" t="s">
        <v>182</v>
      </c>
      <c r="G6" s="230" t="s">
        <v>38</v>
      </c>
      <c r="H6" s="24" t="s">
        <v>134</v>
      </c>
      <c r="I6" s="23" t="s">
        <v>5</v>
      </c>
      <c r="J6" s="23">
        <v>5</v>
      </c>
      <c r="K6" s="24" t="s">
        <v>87</v>
      </c>
      <c r="L6" s="23" t="s">
        <v>5</v>
      </c>
      <c r="M6" s="23">
        <v>5</v>
      </c>
      <c r="N6" s="250"/>
      <c r="O6" s="250"/>
      <c r="P6" s="250">
        <f>SUM(N6*O6)</f>
        <v>0</v>
      </c>
      <c r="Q6" s="252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ความเสี่ยงน้อยมาก</v>
      </c>
      <c r="R6" s="230" t="s">
        <v>189</v>
      </c>
    </row>
    <row r="7" spans="1:18" ht="49.5">
      <c r="A7" s="230"/>
      <c r="B7" s="230"/>
      <c r="C7" s="260"/>
      <c r="D7" s="230"/>
      <c r="E7" s="230"/>
      <c r="F7" s="230"/>
      <c r="G7" s="230"/>
      <c r="H7" s="24" t="s">
        <v>135</v>
      </c>
      <c r="I7" s="23" t="s">
        <v>6</v>
      </c>
      <c r="J7" s="23">
        <v>4</v>
      </c>
      <c r="K7" s="24" t="s">
        <v>88</v>
      </c>
      <c r="L7" s="23" t="s">
        <v>6</v>
      </c>
      <c r="M7" s="23">
        <v>4</v>
      </c>
      <c r="N7" s="251"/>
      <c r="O7" s="251"/>
      <c r="P7" s="251"/>
      <c r="Q7" s="230"/>
      <c r="R7" s="230"/>
    </row>
    <row r="8" spans="1:18" ht="49.5">
      <c r="A8" s="230"/>
      <c r="B8" s="230"/>
      <c r="C8" s="260"/>
      <c r="D8" s="230"/>
      <c r="E8" s="230"/>
      <c r="F8" s="230"/>
      <c r="G8" s="230"/>
      <c r="H8" s="24" t="s">
        <v>136</v>
      </c>
      <c r="I8" s="23" t="s">
        <v>22</v>
      </c>
      <c r="J8" s="23">
        <v>3</v>
      </c>
      <c r="K8" s="24" t="s">
        <v>89</v>
      </c>
      <c r="L8" s="23" t="s">
        <v>22</v>
      </c>
      <c r="M8" s="23">
        <v>3</v>
      </c>
      <c r="N8" s="251"/>
      <c r="O8" s="251"/>
      <c r="P8" s="251"/>
      <c r="Q8" s="230"/>
      <c r="R8" s="230"/>
    </row>
    <row r="9" spans="1:18" ht="49.5">
      <c r="A9" s="230"/>
      <c r="B9" s="230"/>
      <c r="C9" s="260"/>
      <c r="D9" s="230"/>
      <c r="E9" s="230"/>
      <c r="F9" s="230"/>
      <c r="G9" s="230"/>
      <c r="H9" s="24" t="s">
        <v>137</v>
      </c>
      <c r="I9" s="23" t="s">
        <v>7</v>
      </c>
      <c r="J9" s="23">
        <v>2</v>
      </c>
      <c r="K9" s="24" t="s">
        <v>90</v>
      </c>
      <c r="L9" s="23" t="s">
        <v>7</v>
      </c>
      <c r="M9" s="23">
        <v>2</v>
      </c>
      <c r="N9" s="251"/>
      <c r="O9" s="251"/>
      <c r="P9" s="251"/>
      <c r="Q9" s="230"/>
      <c r="R9" s="230"/>
    </row>
    <row r="10" spans="1:18" ht="49.5">
      <c r="A10" s="230"/>
      <c r="B10" s="230"/>
      <c r="C10" s="260"/>
      <c r="D10" s="230"/>
      <c r="E10" s="230"/>
      <c r="F10" s="230"/>
      <c r="G10" s="230"/>
      <c r="H10" s="24" t="s">
        <v>138</v>
      </c>
      <c r="I10" s="23" t="s">
        <v>8</v>
      </c>
      <c r="J10" s="23">
        <v>1</v>
      </c>
      <c r="K10" s="24" t="s">
        <v>91</v>
      </c>
      <c r="L10" s="23" t="s">
        <v>8</v>
      </c>
      <c r="M10" s="23">
        <v>1</v>
      </c>
      <c r="N10" s="251"/>
      <c r="O10" s="251"/>
      <c r="P10" s="251"/>
      <c r="Q10" s="230"/>
      <c r="R10" s="230"/>
    </row>
  </sheetData>
  <mergeCells count="22">
    <mergeCell ref="A1:P1"/>
    <mergeCell ref="A2:P2"/>
    <mergeCell ref="A3:E3"/>
    <mergeCell ref="F3:F4"/>
    <mergeCell ref="G3:G4"/>
    <mergeCell ref="H3:J3"/>
    <mergeCell ref="K3:M3"/>
    <mergeCell ref="N3:Q3"/>
    <mergeCell ref="O6:O10"/>
    <mergeCell ref="P6:P10"/>
    <mergeCell ref="Q6:Q10"/>
    <mergeCell ref="R6:R10"/>
    <mergeCell ref="R3:R4"/>
    <mergeCell ref="A5:P5"/>
    <mergeCell ref="A6:A10"/>
    <mergeCell ref="B6:B10"/>
    <mergeCell ref="C6:C10"/>
    <mergeCell ref="D6:D10"/>
    <mergeCell ref="E6:E10"/>
    <mergeCell ref="F6:F10"/>
    <mergeCell ref="G6:G10"/>
    <mergeCell ref="N6:N10"/>
  </mergeCells>
  <conditionalFormatting sqref="P6:P10">
    <cfRule type="colorScale" priority="14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P10">
    <cfRule type="cellIs" dxfId="116" priority="141" operator="between">
      <formula>10</formula>
      <formula>25</formula>
    </cfRule>
    <cfRule type="cellIs" dxfId="115" priority="142" operator="between">
      <formula>5</formula>
      <formula>9</formula>
    </cfRule>
    <cfRule type="cellIs" dxfId="114" priority="143" operator="between">
      <formula>1</formula>
      <formula>4</formula>
    </cfRule>
    <cfRule type="colorScale" priority="144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="70" zoomScaleNormal="70" workbookViewId="0">
      <selection activeCell="F11" sqref="F11:F15"/>
    </sheetView>
  </sheetViews>
  <sheetFormatPr defaultColWidth="9" defaultRowHeight="24.75"/>
  <cols>
    <col min="1" max="2" width="6.25" style="10" customWidth="1"/>
    <col min="3" max="3" width="6.25" style="6" customWidth="1"/>
    <col min="4" max="5" width="6.25" style="10" customWidth="1"/>
    <col min="6" max="6" width="31.25" style="10" customWidth="1"/>
    <col min="7" max="7" width="42.875" style="10" customWidth="1"/>
    <col min="8" max="8" width="29.625" style="10" customWidth="1"/>
    <col min="9" max="10" width="8.5" style="10" customWidth="1"/>
    <col min="11" max="11" width="48.25" style="10" customWidth="1"/>
    <col min="12" max="12" width="10.25" style="10" customWidth="1"/>
    <col min="13" max="13" width="6.5" style="10" customWidth="1"/>
    <col min="14" max="16" width="5.125" style="32" bestFit="1" customWidth="1"/>
    <col min="17" max="17" width="8.875" style="32" customWidth="1"/>
    <col min="18" max="18" width="27.625" style="10" customWidth="1"/>
    <col min="19" max="16384" width="9" style="10"/>
  </cols>
  <sheetData>
    <row r="1" spans="1:18">
      <c r="A1" s="261" t="s">
        <v>184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8">
      <c r="A2" s="262" t="s">
        <v>52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33"/>
    </row>
    <row r="3" spans="1:18">
      <c r="A3" s="263" t="s">
        <v>53</v>
      </c>
      <c r="B3" s="263"/>
      <c r="C3" s="263"/>
      <c r="D3" s="263"/>
      <c r="E3" s="263"/>
      <c r="F3" s="264" t="s">
        <v>54</v>
      </c>
      <c r="G3" s="264" t="s">
        <v>71</v>
      </c>
      <c r="H3" s="264" t="s">
        <v>72</v>
      </c>
      <c r="I3" s="264"/>
      <c r="J3" s="264"/>
      <c r="K3" s="264" t="s">
        <v>73</v>
      </c>
      <c r="L3" s="264"/>
      <c r="M3" s="264"/>
      <c r="N3" s="265" t="s">
        <v>74</v>
      </c>
      <c r="O3" s="265"/>
      <c r="P3" s="265"/>
      <c r="Q3" s="265"/>
      <c r="R3" s="272" t="s">
        <v>185</v>
      </c>
    </row>
    <row r="4" spans="1:18" ht="118.5">
      <c r="A4" s="11" t="s">
        <v>12</v>
      </c>
      <c r="B4" s="11" t="s">
        <v>13</v>
      </c>
      <c r="C4" s="11" t="s">
        <v>14</v>
      </c>
      <c r="D4" s="11" t="s">
        <v>15</v>
      </c>
      <c r="E4" s="11" t="s">
        <v>17</v>
      </c>
      <c r="F4" s="264"/>
      <c r="G4" s="264"/>
      <c r="H4" s="27" t="s">
        <v>0</v>
      </c>
      <c r="I4" s="27" t="s">
        <v>1</v>
      </c>
      <c r="J4" s="27" t="s">
        <v>2</v>
      </c>
      <c r="K4" s="27" t="s">
        <v>0</v>
      </c>
      <c r="L4" s="27" t="s">
        <v>3</v>
      </c>
      <c r="M4" s="27" t="s">
        <v>2</v>
      </c>
      <c r="N4" s="12" t="s">
        <v>16</v>
      </c>
      <c r="O4" s="12" t="s">
        <v>3</v>
      </c>
      <c r="P4" s="12" t="s">
        <v>18</v>
      </c>
      <c r="Q4" s="12" t="s">
        <v>20</v>
      </c>
      <c r="R4" s="273"/>
    </row>
    <row r="5" spans="1:18" s="13" customFormat="1">
      <c r="A5" s="255" t="s">
        <v>4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7"/>
      <c r="Q5" s="34"/>
      <c r="R5" s="30"/>
    </row>
    <row r="6" spans="1:18">
      <c r="A6" s="252"/>
      <c r="B6" s="252"/>
      <c r="C6" s="259"/>
      <c r="D6" s="252"/>
      <c r="E6" s="258" t="s">
        <v>21</v>
      </c>
      <c r="F6" s="159" t="s">
        <v>109</v>
      </c>
      <c r="G6" s="159" t="s">
        <v>198</v>
      </c>
      <c r="H6" s="24" t="s">
        <v>139</v>
      </c>
      <c r="I6" s="23" t="s">
        <v>5</v>
      </c>
      <c r="J6" s="23">
        <v>5</v>
      </c>
      <c r="K6" s="24" t="s">
        <v>92</v>
      </c>
      <c r="L6" s="23" t="s">
        <v>5</v>
      </c>
      <c r="M6" s="23">
        <v>5</v>
      </c>
      <c r="N6" s="250">
        <v>5</v>
      </c>
      <c r="O6" s="250">
        <v>5</v>
      </c>
      <c r="P6" s="250">
        <f>SUM(N6*O6)</f>
        <v>25</v>
      </c>
      <c r="Q6" s="250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เสี่ยงสูงมาก</v>
      </c>
      <c r="R6" s="230" t="s">
        <v>188</v>
      </c>
    </row>
    <row r="7" spans="1:18">
      <c r="A7" s="230"/>
      <c r="B7" s="230"/>
      <c r="C7" s="260"/>
      <c r="D7" s="230"/>
      <c r="E7" s="230"/>
      <c r="F7" s="159"/>
      <c r="G7" s="159"/>
      <c r="H7" s="24" t="s">
        <v>140</v>
      </c>
      <c r="I7" s="23" t="s">
        <v>6</v>
      </c>
      <c r="J7" s="23">
        <v>4</v>
      </c>
      <c r="K7" s="24" t="s">
        <v>93</v>
      </c>
      <c r="L7" s="23" t="s">
        <v>6</v>
      </c>
      <c r="M7" s="23">
        <v>4</v>
      </c>
      <c r="N7" s="251"/>
      <c r="O7" s="251"/>
      <c r="P7" s="251"/>
      <c r="Q7" s="251"/>
      <c r="R7" s="230"/>
    </row>
    <row r="8" spans="1:18">
      <c r="A8" s="230"/>
      <c r="B8" s="230"/>
      <c r="C8" s="260"/>
      <c r="D8" s="230"/>
      <c r="E8" s="230"/>
      <c r="F8" s="159"/>
      <c r="G8" s="159"/>
      <c r="H8" s="24" t="s">
        <v>141</v>
      </c>
      <c r="I8" s="23" t="s">
        <v>22</v>
      </c>
      <c r="J8" s="23">
        <v>3</v>
      </c>
      <c r="K8" s="24" t="s">
        <v>94</v>
      </c>
      <c r="L8" s="23" t="s">
        <v>22</v>
      </c>
      <c r="M8" s="23">
        <v>3</v>
      </c>
      <c r="N8" s="251"/>
      <c r="O8" s="251"/>
      <c r="P8" s="251"/>
      <c r="Q8" s="251"/>
      <c r="R8" s="230"/>
    </row>
    <row r="9" spans="1:18">
      <c r="A9" s="230"/>
      <c r="B9" s="230"/>
      <c r="C9" s="260"/>
      <c r="D9" s="230"/>
      <c r="E9" s="230"/>
      <c r="F9" s="159"/>
      <c r="G9" s="159"/>
      <c r="H9" s="24" t="s">
        <v>142</v>
      </c>
      <c r="I9" s="23" t="s">
        <v>7</v>
      </c>
      <c r="J9" s="23">
        <v>2</v>
      </c>
      <c r="K9" s="24" t="s">
        <v>95</v>
      </c>
      <c r="L9" s="23" t="s">
        <v>7</v>
      </c>
      <c r="M9" s="23">
        <v>2</v>
      </c>
      <c r="N9" s="251"/>
      <c r="O9" s="251"/>
      <c r="P9" s="251"/>
      <c r="Q9" s="251"/>
      <c r="R9" s="230"/>
    </row>
    <row r="10" spans="1:18" ht="156" customHeight="1">
      <c r="A10" s="230"/>
      <c r="B10" s="230"/>
      <c r="C10" s="260"/>
      <c r="D10" s="230"/>
      <c r="E10" s="230"/>
      <c r="F10" s="159"/>
      <c r="G10" s="159"/>
      <c r="H10" s="24" t="s">
        <v>143</v>
      </c>
      <c r="I10" s="23" t="s">
        <v>8</v>
      </c>
      <c r="J10" s="23">
        <v>1</v>
      </c>
      <c r="K10" s="24" t="s">
        <v>96</v>
      </c>
      <c r="L10" s="23" t="s">
        <v>8</v>
      </c>
      <c r="M10" s="23">
        <v>1</v>
      </c>
      <c r="N10" s="251"/>
      <c r="O10" s="251"/>
      <c r="P10" s="251"/>
      <c r="Q10" s="251"/>
      <c r="R10" s="230"/>
    </row>
    <row r="11" spans="1:18">
      <c r="A11" s="252"/>
      <c r="B11" s="258"/>
      <c r="C11" s="269" t="s">
        <v>21</v>
      </c>
      <c r="D11" s="252"/>
      <c r="E11" s="252"/>
      <c r="F11" s="260" t="s">
        <v>187</v>
      </c>
      <c r="G11" s="230" t="s">
        <v>199</v>
      </c>
      <c r="H11" s="24" t="s">
        <v>144</v>
      </c>
      <c r="I11" s="23" t="s">
        <v>5</v>
      </c>
      <c r="J11" s="23">
        <v>5</v>
      </c>
      <c r="K11" s="24" t="s">
        <v>92</v>
      </c>
      <c r="L11" s="23" t="s">
        <v>5</v>
      </c>
      <c r="M11" s="23">
        <v>5</v>
      </c>
      <c r="N11" s="250">
        <v>5</v>
      </c>
      <c r="O11" s="250">
        <v>5</v>
      </c>
      <c r="P11" s="250">
        <f>SUM(N11*O11)</f>
        <v>25</v>
      </c>
      <c r="Q11" s="250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เสี่ยงสูงมาก</v>
      </c>
      <c r="R11" s="251" t="s">
        <v>188</v>
      </c>
    </row>
    <row r="12" spans="1:18">
      <c r="A12" s="230"/>
      <c r="B12" s="230"/>
      <c r="C12" s="270"/>
      <c r="D12" s="230"/>
      <c r="E12" s="230"/>
      <c r="F12" s="260"/>
      <c r="G12" s="230"/>
      <c r="H12" s="24" t="s">
        <v>149</v>
      </c>
      <c r="I12" s="23" t="s">
        <v>6</v>
      </c>
      <c r="J12" s="23">
        <v>4</v>
      </c>
      <c r="K12" s="24" t="s">
        <v>93</v>
      </c>
      <c r="L12" s="23" t="s">
        <v>6</v>
      </c>
      <c r="M12" s="23">
        <v>4</v>
      </c>
      <c r="N12" s="251"/>
      <c r="O12" s="251"/>
      <c r="P12" s="251"/>
      <c r="Q12" s="251"/>
      <c r="R12" s="251"/>
    </row>
    <row r="13" spans="1:18">
      <c r="A13" s="230"/>
      <c r="B13" s="230"/>
      <c r="C13" s="270"/>
      <c r="D13" s="230"/>
      <c r="E13" s="230"/>
      <c r="F13" s="260"/>
      <c r="G13" s="230"/>
      <c r="H13" s="24" t="s">
        <v>146</v>
      </c>
      <c r="I13" s="23" t="s">
        <v>22</v>
      </c>
      <c r="J13" s="23">
        <v>3</v>
      </c>
      <c r="K13" s="24" t="s">
        <v>94</v>
      </c>
      <c r="L13" s="23" t="s">
        <v>22</v>
      </c>
      <c r="M13" s="23">
        <v>3</v>
      </c>
      <c r="N13" s="251"/>
      <c r="O13" s="251"/>
      <c r="P13" s="251"/>
      <c r="Q13" s="251"/>
      <c r="R13" s="251"/>
    </row>
    <row r="14" spans="1:18">
      <c r="A14" s="230"/>
      <c r="B14" s="230"/>
      <c r="C14" s="270"/>
      <c r="D14" s="230"/>
      <c r="E14" s="230"/>
      <c r="F14" s="260"/>
      <c r="G14" s="230"/>
      <c r="H14" s="24" t="s">
        <v>147</v>
      </c>
      <c r="I14" s="23" t="s">
        <v>7</v>
      </c>
      <c r="J14" s="23">
        <v>2</v>
      </c>
      <c r="K14" s="24" t="s">
        <v>95</v>
      </c>
      <c r="L14" s="23" t="s">
        <v>7</v>
      </c>
      <c r="M14" s="23">
        <v>2</v>
      </c>
      <c r="N14" s="251"/>
      <c r="O14" s="251"/>
      <c r="P14" s="251"/>
      <c r="Q14" s="251"/>
      <c r="R14" s="251"/>
    </row>
    <row r="15" spans="1:18" ht="156" customHeight="1">
      <c r="A15" s="230"/>
      <c r="B15" s="230"/>
      <c r="C15" s="271"/>
      <c r="D15" s="230"/>
      <c r="E15" s="230"/>
      <c r="F15" s="260"/>
      <c r="G15" s="230"/>
      <c r="H15" s="24" t="s">
        <v>150</v>
      </c>
      <c r="I15" s="23" t="s">
        <v>8</v>
      </c>
      <c r="J15" s="23">
        <v>1</v>
      </c>
      <c r="K15" s="24" t="s">
        <v>96</v>
      </c>
      <c r="L15" s="23" t="s">
        <v>8</v>
      </c>
      <c r="M15" s="23">
        <v>1</v>
      </c>
      <c r="N15" s="251"/>
      <c r="O15" s="251"/>
      <c r="P15" s="251"/>
      <c r="Q15" s="251"/>
      <c r="R15" s="251"/>
    </row>
    <row r="16" spans="1:18">
      <c r="A16" s="266" t="s">
        <v>10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8"/>
      <c r="Q16" s="34"/>
      <c r="R16" s="29"/>
    </row>
    <row r="17" spans="1:18" ht="49.5">
      <c r="A17" s="252"/>
      <c r="B17" s="252"/>
      <c r="C17" s="259"/>
      <c r="D17" s="252"/>
      <c r="E17" s="258" t="s">
        <v>21</v>
      </c>
      <c r="F17" s="230" t="s">
        <v>103</v>
      </c>
      <c r="G17" s="230" t="s">
        <v>200</v>
      </c>
      <c r="H17" s="24" t="s">
        <v>150</v>
      </c>
      <c r="I17" s="23" t="s">
        <v>5</v>
      </c>
      <c r="J17" s="23">
        <v>5</v>
      </c>
      <c r="K17" s="24" t="s">
        <v>105</v>
      </c>
      <c r="L17" s="23" t="s">
        <v>5</v>
      </c>
      <c r="M17" s="23">
        <v>5</v>
      </c>
      <c r="N17" s="250">
        <v>5</v>
      </c>
      <c r="O17" s="250">
        <v>1</v>
      </c>
      <c r="P17" s="250">
        <f>SUM(N17*O17)</f>
        <v>5</v>
      </c>
      <c r="Q17" s="250" t="str">
        <f>IF(P17&gt;19,"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ความเสี่ยงปานกลาง</v>
      </c>
      <c r="R17" s="251" t="s">
        <v>188</v>
      </c>
    </row>
    <row r="18" spans="1:18">
      <c r="A18" s="230"/>
      <c r="B18" s="230"/>
      <c r="C18" s="260"/>
      <c r="D18" s="230"/>
      <c r="E18" s="230"/>
      <c r="F18" s="230"/>
      <c r="G18" s="230"/>
      <c r="H18" s="24" t="s">
        <v>140</v>
      </c>
      <c r="I18" s="23" t="s">
        <v>6</v>
      </c>
      <c r="J18" s="23">
        <v>4</v>
      </c>
      <c r="K18" s="24" t="s">
        <v>104</v>
      </c>
      <c r="L18" s="23" t="s">
        <v>6</v>
      </c>
      <c r="M18" s="23">
        <v>4</v>
      </c>
      <c r="N18" s="251"/>
      <c r="O18" s="251"/>
      <c r="P18" s="251"/>
      <c r="Q18" s="251"/>
      <c r="R18" s="251"/>
    </row>
    <row r="19" spans="1:18">
      <c r="A19" s="230"/>
      <c r="B19" s="230"/>
      <c r="C19" s="260"/>
      <c r="D19" s="230"/>
      <c r="E19" s="230"/>
      <c r="F19" s="230"/>
      <c r="G19" s="230"/>
      <c r="H19" s="24" t="s">
        <v>152</v>
      </c>
      <c r="I19" s="23" t="s">
        <v>22</v>
      </c>
      <c r="J19" s="23">
        <v>3</v>
      </c>
      <c r="K19" s="24" t="s">
        <v>106</v>
      </c>
      <c r="L19" s="23" t="s">
        <v>22</v>
      </c>
      <c r="M19" s="23">
        <v>3</v>
      </c>
      <c r="N19" s="251"/>
      <c r="O19" s="251"/>
      <c r="P19" s="251"/>
      <c r="Q19" s="251"/>
      <c r="R19" s="251"/>
    </row>
    <row r="20" spans="1:18">
      <c r="A20" s="230"/>
      <c r="B20" s="230"/>
      <c r="C20" s="260"/>
      <c r="D20" s="230"/>
      <c r="E20" s="230"/>
      <c r="F20" s="230"/>
      <c r="G20" s="230"/>
      <c r="H20" s="24" t="s">
        <v>154</v>
      </c>
      <c r="I20" s="23" t="s">
        <v>7</v>
      </c>
      <c r="J20" s="23">
        <v>2</v>
      </c>
      <c r="K20" s="24" t="s">
        <v>107</v>
      </c>
      <c r="L20" s="23" t="s">
        <v>7</v>
      </c>
      <c r="M20" s="23">
        <v>2</v>
      </c>
      <c r="N20" s="251"/>
      <c r="O20" s="251"/>
      <c r="P20" s="251"/>
      <c r="Q20" s="251"/>
      <c r="R20" s="251"/>
    </row>
    <row r="21" spans="1:18" ht="156" customHeight="1">
      <c r="A21" s="230"/>
      <c r="B21" s="230"/>
      <c r="C21" s="260"/>
      <c r="D21" s="230"/>
      <c r="E21" s="230"/>
      <c r="F21" s="230"/>
      <c r="G21" s="230"/>
      <c r="H21" s="24" t="s">
        <v>153</v>
      </c>
      <c r="I21" s="23" t="s">
        <v>8</v>
      </c>
      <c r="J21" s="23">
        <v>1</v>
      </c>
      <c r="K21" s="24" t="s">
        <v>108</v>
      </c>
      <c r="L21" s="23" t="s">
        <v>8</v>
      </c>
      <c r="M21" s="23">
        <v>1</v>
      </c>
      <c r="N21" s="251"/>
      <c r="O21" s="251"/>
      <c r="P21" s="251"/>
      <c r="Q21" s="251"/>
      <c r="R21" s="251"/>
    </row>
  </sheetData>
  <mergeCells count="47">
    <mergeCell ref="R3:R4"/>
    <mergeCell ref="A5:P5"/>
    <mergeCell ref="A1:P1"/>
    <mergeCell ref="A2:P2"/>
    <mergeCell ref="A3:E3"/>
    <mergeCell ref="F3:F4"/>
    <mergeCell ref="G3:G4"/>
    <mergeCell ref="H3:J3"/>
    <mergeCell ref="K3:M3"/>
    <mergeCell ref="N3:Q3"/>
    <mergeCell ref="R6:R10"/>
    <mergeCell ref="A6:A10"/>
    <mergeCell ref="B6:B10"/>
    <mergeCell ref="C6:C10"/>
    <mergeCell ref="D6:D10"/>
    <mergeCell ref="E6:E10"/>
    <mergeCell ref="F6:F10"/>
    <mergeCell ref="G6:G10"/>
    <mergeCell ref="N6:N10"/>
    <mergeCell ref="O6:O10"/>
    <mergeCell ref="P6:P10"/>
    <mergeCell ref="Q6:Q10"/>
    <mergeCell ref="Q11:Q15"/>
    <mergeCell ref="R11:R15"/>
    <mergeCell ref="A11:A15"/>
    <mergeCell ref="B11:B15"/>
    <mergeCell ref="C11:C15"/>
    <mergeCell ref="D11:D15"/>
    <mergeCell ref="E11:E15"/>
    <mergeCell ref="F11:F15"/>
    <mergeCell ref="A16:P16"/>
    <mergeCell ref="G11:G15"/>
    <mergeCell ref="N11:N15"/>
    <mergeCell ref="O11:O15"/>
    <mergeCell ref="P11:P15"/>
    <mergeCell ref="R17:R21"/>
    <mergeCell ref="A17:A21"/>
    <mergeCell ref="B17:B21"/>
    <mergeCell ref="C17:C21"/>
    <mergeCell ref="D17:D21"/>
    <mergeCell ref="E17:E21"/>
    <mergeCell ref="F17:F21"/>
    <mergeCell ref="G17:G21"/>
    <mergeCell ref="N17:N21"/>
    <mergeCell ref="O17:O21"/>
    <mergeCell ref="P17:P21"/>
    <mergeCell ref="Q17:Q21"/>
  </mergeCells>
  <conditionalFormatting sqref="P6:P10">
    <cfRule type="colorScale" priority="13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6:P10">
    <cfRule type="cellIs" dxfId="113" priority="134" operator="between">
      <formula>10</formula>
      <formula>25</formula>
    </cfRule>
    <cfRule type="cellIs" dxfId="112" priority="135" operator="between">
      <formula>5</formula>
      <formula>9</formula>
    </cfRule>
    <cfRule type="cellIs" dxfId="111" priority="136" operator="between">
      <formula>1</formula>
      <formula>4</formula>
    </cfRule>
    <cfRule type="colorScale" priority="137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7:R21"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R21">
    <cfRule type="cellIs" dxfId="110" priority="78" operator="between">
      <formula>10</formula>
      <formula>25</formula>
    </cfRule>
    <cfRule type="cellIs" dxfId="109" priority="79" operator="between">
      <formula>5</formula>
      <formula>9</formula>
    </cfRule>
    <cfRule type="cellIs" dxfId="108" priority="80" operator="between">
      <formula>1</formula>
      <formula>4</formula>
    </cfRule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P11:R15"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1:R15">
    <cfRule type="cellIs" dxfId="107" priority="36" operator="between">
      <formula>10</formula>
      <formula>25</formula>
    </cfRule>
    <cfRule type="cellIs" dxfId="106" priority="37" operator="between">
      <formula>5</formula>
      <formula>9</formula>
    </cfRule>
    <cfRule type="cellIs" dxfId="105" priority="38" operator="between">
      <formula>1</formula>
      <formula>4</formula>
    </cfRule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32</vt:i4>
      </vt:variant>
    </vt:vector>
  </HeadingPairs>
  <TitlesOfParts>
    <vt:vector size="49" baseType="lpstr">
      <vt:lpstr>FM-RM-01 (มหาวิทยาลัย)</vt:lpstr>
      <vt:lpstr>FM-RM-02 (มหาวิทยาลัย)</vt:lpstr>
      <vt:lpstr>FM-RM-03 (6 เดือน)</vt:lpstr>
      <vt:lpstr>กราฟ</vt:lpstr>
      <vt:lpstr>FM-RM-03</vt:lpstr>
      <vt:lpstr>ตย FM-RM-01</vt:lpstr>
      <vt:lpstr>ตย FM-RM-02 </vt:lpstr>
      <vt:lpstr>กองบริการการศึกษา</vt:lpstr>
      <vt:lpstr>กองแผน</vt:lpstr>
      <vt:lpstr>สถาบันวิจัยฯ</vt:lpstr>
      <vt:lpstr>กองพัฒนานักศึกษา</vt:lpstr>
      <vt:lpstr>กองกลาง</vt:lpstr>
      <vt:lpstr>กองบริหารงานบุคคล</vt:lpstr>
      <vt:lpstr>สำนักวิทย</vt:lpstr>
      <vt:lpstr>กองคลัง</vt:lpstr>
      <vt:lpstr>FM-RM 02</vt:lpstr>
      <vt:lpstr>FM-RM 03</vt:lpstr>
      <vt:lpstr>'FM-RM 02'!Print_Area</vt:lpstr>
      <vt:lpstr>'FM-RM 03'!Print_Area</vt:lpstr>
      <vt:lpstr>'FM-RM-01 (มหาวิทยาลัย)'!Print_Area</vt:lpstr>
      <vt:lpstr>'FM-RM-02 (มหาวิทยาลัย)'!Print_Area</vt:lpstr>
      <vt:lpstr>'FM-RM-03'!Print_Area</vt:lpstr>
      <vt:lpstr>'FM-RM-03 (6 เดือน)'!Print_Area</vt:lpstr>
      <vt:lpstr>กองกลาง!Print_Area</vt:lpstr>
      <vt:lpstr>กองคลัง!Print_Area</vt:lpstr>
      <vt:lpstr>กองบริการการศึกษา!Print_Area</vt:lpstr>
      <vt:lpstr>กองบริหารงานบุคคล!Print_Area</vt:lpstr>
      <vt:lpstr>กองแผน!Print_Area</vt:lpstr>
      <vt:lpstr>กองพัฒนานักศึกษา!Print_Area</vt:lpstr>
      <vt:lpstr>'ตย FM-RM-01'!Print_Area</vt:lpstr>
      <vt:lpstr>'ตย FM-RM-02 '!Print_Area</vt:lpstr>
      <vt:lpstr>สถาบันวิจัยฯ!Print_Area</vt:lpstr>
      <vt:lpstr>สำนักวิทย!Print_Area</vt:lpstr>
      <vt:lpstr>'FM-RM 02'!Print_Titles</vt:lpstr>
      <vt:lpstr>'FM-RM 03'!Print_Titles</vt:lpstr>
      <vt:lpstr>'FM-RM-01 (มหาวิทยาลัย)'!Print_Titles</vt:lpstr>
      <vt:lpstr>'FM-RM-02 (มหาวิทยาลัย)'!Print_Titles</vt:lpstr>
      <vt:lpstr>'FM-RM-03'!Print_Titles</vt:lpstr>
      <vt:lpstr>'FM-RM-03 (6 เดือน)'!Print_Titles</vt:lpstr>
      <vt:lpstr>กองกลาง!Print_Titles</vt:lpstr>
      <vt:lpstr>กองคลัง!Print_Titles</vt:lpstr>
      <vt:lpstr>กองบริการการศึกษา!Print_Titles</vt:lpstr>
      <vt:lpstr>กองบริหารงานบุคคล!Print_Titles</vt:lpstr>
      <vt:lpstr>กองแผน!Print_Titles</vt:lpstr>
      <vt:lpstr>กองพัฒนานักศึกษา!Print_Titles</vt:lpstr>
      <vt:lpstr>'ตย FM-RM-01'!Print_Titles</vt:lpstr>
      <vt:lpstr>'ตย FM-RM-02 '!Print_Titles</vt:lpstr>
      <vt:lpstr>สถาบันวิจัยฯ!Print_Titles</vt:lpstr>
      <vt:lpstr>สำนักวิทย!Print_Titles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SSRU5811002</dc:creator>
  <cp:lastModifiedBy>CCS win 10 2020</cp:lastModifiedBy>
  <cp:lastPrinted>2022-11-23T08:12:33Z</cp:lastPrinted>
  <dcterms:created xsi:type="dcterms:W3CDTF">2018-05-31T07:08:46Z</dcterms:created>
  <dcterms:modified xsi:type="dcterms:W3CDTF">2023-03-30T04:24:38Z</dcterms:modified>
</cp:coreProperties>
</file>